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eMARS 3.11 Upgrade\FunctionalBusiness Areas\Reporting\Admin\Agency Representatives\"/>
    </mc:Choice>
  </mc:AlternateContent>
  <bookViews>
    <workbookView xWindow="0" yWindow="0" windowWidth="20460" windowHeight="8205"/>
  </bookViews>
  <sheets>
    <sheet name="All" sheetId="1" r:id="rId1"/>
    <sheet name="Filtered - In Progress only" sheetId="2" r:id="rId2"/>
  </sheets>
  <definedNames>
    <definedName name="_xlnm._FilterDatabase" localSheetId="0" hidden="1">All!$A$1:$W$229</definedName>
    <definedName name="_xlnm._FilterDatabase" localSheetId="1" hidden="1">'Filtered - In Progress only'!$A$1:$W$229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9" i="2" l="1"/>
  <c r="K229" i="2"/>
  <c r="J229" i="2"/>
  <c r="O228" i="2"/>
  <c r="M228" i="2"/>
  <c r="L228" i="2"/>
  <c r="P228" i="2" s="1"/>
  <c r="P227" i="2"/>
  <c r="J227" i="2"/>
  <c r="K227" i="2" s="1"/>
  <c r="P226" i="2"/>
  <c r="K226" i="2"/>
  <c r="J226" i="2"/>
  <c r="P225" i="2"/>
  <c r="K225" i="2"/>
  <c r="J225" i="2"/>
  <c r="P224" i="2"/>
  <c r="K224" i="2"/>
  <c r="J224" i="2"/>
  <c r="P223" i="2"/>
  <c r="J223" i="2"/>
  <c r="K223" i="2" s="1"/>
  <c r="P222" i="2"/>
  <c r="K222" i="2"/>
  <c r="J222" i="2"/>
  <c r="P221" i="2"/>
  <c r="K221" i="2"/>
  <c r="J221" i="2"/>
  <c r="P220" i="2"/>
  <c r="N220" i="2"/>
  <c r="J220" i="2" s="1"/>
  <c r="K220" i="2" s="1"/>
  <c r="P219" i="2"/>
  <c r="K219" i="2"/>
  <c r="J219" i="2"/>
  <c r="P218" i="2"/>
  <c r="J218" i="2"/>
  <c r="K218" i="2" s="1"/>
  <c r="P217" i="2"/>
  <c r="K217" i="2"/>
  <c r="J217" i="2"/>
  <c r="P216" i="2"/>
  <c r="K216" i="2"/>
  <c r="J216" i="2"/>
  <c r="P215" i="2"/>
  <c r="K215" i="2"/>
  <c r="P214" i="2"/>
  <c r="J214" i="2"/>
  <c r="K214" i="2" s="1"/>
  <c r="P213" i="2"/>
  <c r="K213" i="2"/>
  <c r="J213" i="2"/>
  <c r="P212" i="2"/>
  <c r="K212" i="2"/>
  <c r="J212" i="2"/>
  <c r="P211" i="2"/>
  <c r="N211" i="2"/>
  <c r="K211" i="2"/>
  <c r="J211" i="2"/>
  <c r="P210" i="2"/>
  <c r="J210" i="2"/>
  <c r="K210" i="2" s="1"/>
  <c r="P209" i="2"/>
  <c r="J209" i="2"/>
  <c r="K209" i="2" s="1"/>
  <c r="P208" i="2"/>
  <c r="K208" i="2"/>
  <c r="J208" i="2"/>
  <c r="P207" i="2"/>
  <c r="K207" i="2"/>
  <c r="J207" i="2"/>
  <c r="P206" i="2"/>
  <c r="J206" i="2"/>
  <c r="K206" i="2" s="1"/>
  <c r="P205" i="2"/>
  <c r="K205" i="2"/>
  <c r="J205" i="2"/>
  <c r="P204" i="2"/>
  <c r="K204" i="2"/>
  <c r="J204" i="2"/>
  <c r="P203" i="2"/>
  <c r="K203" i="2"/>
  <c r="J203" i="2"/>
  <c r="P202" i="2"/>
  <c r="J202" i="2"/>
  <c r="K202" i="2" s="1"/>
  <c r="P201" i="2"/>
  <c r="K201" i="2"/>
  <c r="J201" i="2"/>
  <c r="P200" i="2"/>
  <c r="N200" i="2"/>
  <c r="J200" i="2" s="1"/>
  <c r="K200" i="2" s="1"/>
  <c r="P199" i="2"/>
  <c r="K199" i="2"/>
  <c r="J199" i="2"/>
  <c r="P198" i="2"/>
  <c r="K198" i="2"/>
  <c r="J198" i="2"/>
  <c r="P197" i="2"/>
  <c r="J197" i="2"/>
  <c r="K197" i="2" s="1"/>
  <c r="P196" i="2"/>
  <c r="K196" i="2"/>
  <c r="J196" i="2"/>
  <c r="P195" i="2"/>
  <c r="K195" i="2"/>
  <c r="J195" i="2"/>
  <c r="P194" i="2"/>
  <c r="K194" i="2"/>
  <c r="J194" i="2"/>
  <c r="P193" i="2"/>
  <c r="J193" i="2"/>
  <c r="K193" i="2" s="1"/>
  <c r="P192" i="2"/>
  <c r="K192" i="2"/>
  <c r="J192" i="2"/>
  <c r="P191" i="2"/>
  <c r="K191" i="2"/>
  <c r="J191" i="2"/>
  <c r="P190" i="2"/>
  <c r="K190" i="2"/>
  <c r="J190" i="2"/>
  <c r="P189" i="2"/>
  <c r="J189" i="2"/>
  <c r="K189" i="2" s="1"/>
  <c r="P188" i="2"/>
  <c r="K188" i="2"/>
  <c r="J188" i="2"/>
  <c r="P187" i="2"/>
  <c r="K187" i="2"/>
  <c r="J187" i="2"/>
  <c r="P186" i="2"/>
  <c r="K186" i="2"/>
  <c r="J186" i="2"/>
  <c r="P185" i="2"/>
  <c r="N185" i="2"/>
  <c r="K185" i="2"/>
  <c r="J185" i="2"/>
  <c r="P184" i="2"/>
  <c r="J184" i="2"/>
  <c r="K184" i="2" s="1"/>
  <c r="P183" i="2"/>
  <c r="K183" i="2"/>
  <c r="J183" i="2"/>
  <c r="P182" i="2"/>
  <c r="K182" i="2"/>
  <c r="J182" i="2"/>
  <c r="P181" i="2"/>
  <c r="K181" i="2"/>
  <c r="J181" i="2"/>
  <c r="P180" i="2"/>
  <c r="J180" i="2"/>
  <c r="K180" i="2" s="1"/>
  <c r="P179" i="2"/>
  <c r="K179" i="2"/>
  <c r="J179" i="2"/>
  <c r="P178" i="2"/>
  <c r="K178" i="2"/>
  <c r="J178" i="2"/>
  <c r="P177" i="2"/>
  <c r="K177" i="2"/>
  <c r="J177" i="2"/>
  <c r="P176" i="2"/>
  <c r="J176" i="2"/>
  <c r="K176" i="2" s="1"/>
  <c r="P175" i="2"/>
  <c r="K175" i="2"/>
  <c r="J175" i="2"/>
  <c r="P174" i="2"/>
  <c r="K174" i="2"/>
  <c r="J174" i="2"/>
  <c r="P173" i="2"/>
  <c r="K173" i="2"/>
  <c r="J173" i="2"/>
  <c r="P172" i="2"/>
  <c r="J172" i="2"/>
  <c r="K172" i="2" s="1"/>
  <c r="P171" i="2"/>
  <c r="K171" i="2"/>
  <c r="J171" i="2"/>
  <c r="P170" i="2"/>
  <c r="N170" i="2"/>
  <c r="N228" i="2" s="1"/>
  <c r="J228" i="2" s="1"/>
  <c r="K228" i="2" s="1"/>
  <c r="P169" i="2"/>
  <c r="K169" i="2"/>
  <c r="J169" i="2"/>
  <c r="P168" i="2"/>
  <c r="K168" i="2"/>
  <c r="J168" i="2"/>
  <c r="P167" i="2"/>
  <c r="J167" i="2"/>
  <c r="K167" i="2" s="1"/>
  <c r="P166" i="2"/>
  <c r="K166" i="2"/>
  <c r="J166" i="2"/>
  <c r="P165" i="2"/>
  <c r="K165" i="2"/>
  <c r="J165" i="2"/>
  <c r="P164" i="2"/>
  <c r="K164" i="2"/>
  <c r="J164" i="2"/>
  <c r="P163" i="2"/>
  <c r="J163" i="2"/>
  <c r="K163" i="2" s="1"/>
  <c r="P162" i="2"/>
  <c r="K162" i="2"/>
  <c r="J162" i="2"/>
  <c r="P161" i="2"/>
  <c r="K161" i="2"/>
  <c r="J161" i="2"/>
  <c r="P160" i="2"/>
  <c r="K160" i="2"/>
  <c r="J160" i="2"/>
  <c r="P159" i="2"/>
  <c r="J159" i="2"/>
  <c r="K159" i="2" s="1"/>
  <c r="P158" i="2"/>
  <c r="K158" i="2"/>
  <c r="J158" i="2"/>
  <c r="P157" i="2"/>
  <c r="K157" i="2"/>
  <c r="J157" i="2"/>
  <c r="P156" i="2"/>
  <c r="K156" i="2"/>
  <c r="J156" i="2"/>
  <c r="P155" i="2"/>
  <c r="J155" i="2"/>
  <c r="K155" i="2" s="1"/>
  <c r="P154" i="2"/>
  <c r="K154" i="2"/>
  <c r="J154" i="2"/>
  <c r="P153" i="2"/>
  <c r="K153" i="2"/>
  <c r="J153" i="2"/>
  <c r="P152" i="2"/>
  <c r="K152" i="2"/>
  <c r="J152" i="2"/>
  <c r="P151" i="2"/>
  <c r="J151" i="2"/>
  <c r="K151" i="2" s="1"/>
  <c r="P150" i="2"/>
  <c r="K150" i="2"/>
  <c r="J150" i="2"/>
  <c r="P149" i="2"/>
  <c r="K149" i="2"/>
  <c r="J149" i="2"/>
  <c r="P148" i="2"/>
  <c r="K148" i="2"/>
  <c r="J148" i="2"/>
  <c r="P147" i="2"/>
  <c r="J147" i="2"/>
  <c r="K147" i="2" s="1"/>
  <c r="P146" i="2"/>
  <c r="K146" i="2"/>
  <c r="J146" i="2"/>
  <c r="P145" i="2"/>
  <c r="K145" i="2"/>
  <c r="J145" i="2"/>
  <c r="P144" i="2"/>
  <c r="K144" i="2"/>
  <c r="J144" i="2"/>
  <c r="P143" i="2"/>
  <c r="J143" i="2"/>
  <c r="K143" i="2" s="1"/>
  <c r="P142" i="2"/>
  <c r="K142" i="2"/>
  <c r="J142" i="2"/>
  <c r="P141" i="2"/>
  <c r="K141" i="2"/>
  <c r="J141" i="2"/>
  <c r="P140" i="2"/>
  <c r="K140" i="2"/>
  <c r="J140" i="2"/>
  <c r="P139" i="2"/>
  <c r="J139" i="2"/>
  <c r="K139" i="2" s="1"/>
  <c r="P138" i="2"/>
  <c r="K138" i="2"/>
  <c r="J138" i="2"/>
  <c r="P137" i="2"/>
  <c r="K137" i="2"/>
  <c r="J137" i="2"/>
  <c r="P136" i="2"/>
  <c r="K136" i="2"/>
  <c r="J136" i="2"/>
  <c r="P135" i="2"/>
  <c r="J135" i="2"/>
  <c r="K135" i="2" s="1"/>
  <c r="P134" i="2"/>
  <c r="K134" i="2"/>
  <c r="J134" i="2"/>
  <c r="P133" i="2"/>
  <c r="K133" i="2"/>
  <c r="J133" i="2"/>
  <c r="P132" i="2"/>
  <c r="K132" i="2"/>
  <c r="J132" i="2"/>
  <c r="P131" i="2"/>
  <c r="J131" i="2"/>
  <c r="K131" i="2" s="1"/>
  <c r="P130" i="2"/>
  <c r="K130" i="2"/>
  <c r="J130" i="2"/>
  <c r="P129" i="2"/>
  <c r="K129" i="2"/>
  <c r="J129" i="2"/>
  <c r="P128" i="2"/>
  <c r="K128" i="2"/>
  <c r="J128" i="2"/>
  <c r="P127" i="2"/>
  <c r="J127" i="2"/>
  <c r="K127" i="2" s="1"/>
  <c r="P126" i="2"/>
  <c r="K126" i="2"/>
  <c r="J126" i="2"/>
  <c r="P125" i="2"/>
  <c r="K125" i="2"/>
  <c r="J125" i="2"/>
  <c r="P124" i="2"/>
  <c r="K124" i="2"/>
  <c r="J124" i="2"/>
  <c r="P123" i="2"/>
  <c r="J123" i="2"/>
  <c r="K123" i="2" s="1"/>
  <c r="P122" i="2"/>
  <c r="K122" i="2"/>
  <c r="J122" i="2"/>
  <c r="P121" i="2"/>
  <c r="K121" i="2"/>
  <c r="J121" i="2"/>
  <c r="P120" i="2"/>
  <c r="K120" i="2"/>
  <c r="J120" i="2"/>
  <c r="P119" i="2"/>
  <c r="J119" i="2"/>
  <c r="K119" i="2" s="1"/>
  <c r="P118" i="2"/>
  <c r="K118" i="2"/>
  <c r="J118" i="2"/>
  <c r="P117" i="2"/>
  <c r="K117" i="2"/>
  <c r="J117" i="2"/>
  <c r="P116" i="2"/>
  <c r="K116" i="2"/>
  <c r="J116" i="2"/>
  <c r="P115" i="2"/>
  <c r="J115" i="2"/>
  <c r="K115" i="2" s="1"/>
  <c r="P114" i="2"/>
  <c r="K114" i="2"/>
  <c r="J114" i="2"/>
  <c r="P113" i="2"/>
  <c r="K113" i="2"/>
  <c r="J113" i="2"/>
  <c r="P112" i="2"/>
  <c r="K112" i="2"/>
  <c r="J112" i="2"/>
  <c r="P111" i="2"/>
  <c r="J111" i="2"/>
  <c r="K111" i="2" s="1"/>
  <c r="P110" i="2"/>
  <c r="K110" i="2"/>
  <c r="J110" i="2"/>
  <c r="P109" i="2"/>
  <c r="K109" i="2"/>
  <c r="J109" i="2"/>
  <c r="P108" i="2"/>
  <c r="K108" i="2"/>
  <c r="J108" i="2"/>
  <c r="P107" i="2"/>
  <c r="J107" i="2"/>
  <c r="K107" i="2" s="1"/>
  <c r="P106" i="2"/>
  <c r="K106" i="2"/>
  <c r="J106" i="2"/>
  <c r="P105" i="2"/>
  <c r="K105" i="2"/>
  <c r="J105" i="2"/>
  <c r="P104" i="2"/>
  <c r="K104" i="2"/>
  <c r="J104" i="2"/>
  <c r="P103" i="2"/>
  <c r="J103" i="2"/>
  <c r="K103" i="2" s="1"/>
  <c r="P102" i="2"/>
  <c r="K102" i="2"/>
  <c r="J102" i="2"/>
  <c r="P101" i="2"/>
  <c r="K101" i="2"/>
  <c r="J101" i="2"/>
  <c r="P100" i="2"/>
  <c r="K100" i="2"/>
  <c r="J100" i="2"/>
  <c r="P99" i="2"/>
  <c r="J99" i="2"/>
  <c r="K99" i="2" s="1"/>
  <c r="P98" i="2"/>
  <c r="K98" i="2"/>
  <c r="J98" i="2"/>
  <c r="P97" i="2"/>
  <c r="K97" i="2"/>
  <c r="J97" i="2"/>
  <c r="P96" i="2"/>
  <c r="K96" i="2"/>
  <c r="J96" i="2"/>
  <c r="P95" i="2"/>
  <c r="J95" i="2"/>
  <c r="K95" i="2" s="1"/>
  <c r="P94" i="2"/>
  <c r="K94" i="2"/>
  <c r="J94" i="2"/>
  <c r="P93" i="2"/>
  <c r="K93" i="2"/>
  <c r="J93" i="2"/>
  <c r="P92" i="2"/>
  <c r="K92" i="2"/>
  <c r="J92" i="2"/>
  <c r="P91" i="2"/>
  <c r="J91" i="2"/>
  <c r="K91" i="2" s="1"/>
  <c r="P90" i="2"/>
  <c r="K90" i="2"/>
  <c r="J90" i="2"/>
  <c r="P89" i="2"/>
  <c r="K89" i="2"/>
  <c r="J89" i="2"/>
  <c r="P88" i="2"/>
  <c r="K88" i="2"/>
  <c r="J88" i="2"/>
  <c r="P87" i="2"/>
  <c r="J87" i="2"/>
  <c r="K87" i="2" s="1"/>
  <c r="P86" i="2"/>
  <c r="K86" i="2"/>
  <c r="J86" i="2"/>
  <c r="P85" i="2"/>
  <c r="K85" i="2"/>
  <c r="J85" i="2"/>
  <c r="P84" i="2"/>
  <c r="K84" i="2"/>
  <c r="J84" i="2"/>
  <c r="P83" i="2"/>
  <c r="J83" i="2"/>
  <c r="K83" i="2" s="1"/>
  <c r="P82" i="2"/>
  <c r="K82" i="2"/>
  <c r="J82" i="2"/>
  <c r="P81" i="2"/>
  <c r="K81" i="2"/>
  <c r="J81" i="2"/>
  <c r="P80" i="2"/>
  <c r="K80" i="2"/>
  <c r="J80" i="2"/>
  <c r="P79" i="2"/>
  <c r="J79" i="2"/>
  <c r="K79" i="2" s="1"/>
  <c r="P78" i="2"/>
  <c r="K78" i="2"/>
  <c r="J78" i="2"/>
  <c r="P77" i="2"/>
  <c r="K77" i="2"/>
  <c r="J77" i="2"/>
  <c r="P76" i="2"/>
  <c r="K76" i="2"/>
  <c r="J76" i="2"/>
  <c r="P75" i="2"/>
  <c r="J75" i="2"/>
  <c r="K75" i="2" s="1"/>
  <c r="P74" i="2"/>
  <c r="K74" i="2"/>
  <c r="J74" i="2"/>
  <c r="P73" i="2"/>
  <c r="K73" i="2"/>
  <c r="J73" i="2"/>
  <c r="P72" i="2"/>
  <c r="K72" i="2"/>
  <c r="J72" i="2"/>
  <c r="P71" i="2"/>
  <c r="J71" i="2"/>
  <c r="K71" i="2" s="1"/>
  <c r="P70" i="2"/>
  <c r="K70" i="2"/>
  <c r="J70" i="2"/>
  <c r="P69" i="2"/>
  <c r="K69" i="2"/>
  <c r="J69" i="2"/>
  <c r="P68" i="2"/>
  <c r="K68" i="2"/>
  <c r="J68" i="2"/>
  <c r="P67" i="2"/>
  <c r="J67" i="2"/>
  <c r="K67" i="2" s="1"/>
  <c r="P66" i="2"/>
  <c r="K66" i="2"/>
  <c r="J66" i="2"/>
  <c r="P65" i="2"/>
  <c r="K65" i="2"/>
  <c r="J65" i="2"/>
  <c r="P64" i="2"/>
  <c r="K64" i="2"/>
  <c r="J64" i="2"/>
  <c r="P63" i="2"/>
  <c r="J63" i="2"/>
  <c r="K63" i="2" s="1"/>
  <c r="P62" i="2"/>
  <c r="K62" i="2"/>
  <c r="J62" i="2"/>
  <c r="P61" i="2"/>
  <c r="K61" i="2"/>
  <c r="J61" i="2"/>
  <c r="P60" i="2"/>
  <c r="K60" i="2"/>
  <c r="J60" i="2"/>
  <c r="P59" i="2"/>
  <c r="J59" i="2"/>
  <c r="K59" i="2" s="1"/>
  <c r="P58" i="2"/>
  <c r="K58" i="2"/>
  <c r="J58" i="2"/>
  <c r="P57" i="2"/>
  <c r="K57" i="2"/>
  <c r="J57" i="2"/>
  <c r="P56" i="2"/>
  <c r="K56" i="2"/>
  <c r="J56" i="2"/>
  <c r="P55" i="2"/>
  <c r="J55" i="2"/>
  <c r="K55" i="2" s="1"/>
  <c r="P54" i="2"/>
  <c r="K54" i="2"/>
  <c r="J54" i="2"/>
  <c r="P53" i="2"/>
  <c r="K53" i="2"/>
  <c r="J53" i="2"/>
  <c r="P52" i="2"/>
  <c r="K52" i="2"/>
  <c r="J52" i="2"/>
  <c r="P51" i="2"/>
  <c r="J51" i="2"/>
  <c r="K51" i="2" s="1"/>
  <c r="P50" i="2"/>
  <c r="K50" i="2"/>
  <c r="J50" i="2"/>
  <c r="P49" i="2"/>
  <c r="K49" i="2"/>
  <c r="J49" i="2"/>
  <c r="P48" i="2"/>
  <c r="K48" i="2"/>
  <c r="J48" i="2"/>
  <c r="P47" i="2"/>
  <c r="J47" i="2"/>
  <c r="K47" i="2" s="1"/>
  <c r="P46" i="2"/>
  <c r="K46" i="2"/>
  <c r="J46" i="2"/>
  <c r="P45" i="2"/>
  <c r="K45" i="2"/>
  <c r="J45" i="2"/>
  <c r="P44" i="2"/>
  <c r="K44" i="2"/>
  <c r="J44" i="2"/>
  <c r="P43" i="2"/>
  <c r="J43" i="2"/>
  <c r="K43" i="2" s="1"/>
  <c r="P42" i="2"/>
  <c r="K42" i="2"/>
  <c r="J42" i="2"/>
  <c r="P41" i="2"/>
  <c r="K41" i="2"/>
  <c r="J41" i="2"/>
  <c r="P40" i="2"/>
  <c r="K40" i="2"/>
  <c r="J40" i="2"/>
  <c r="P39" i="2"/>
  <c r="J39" i="2"/>
  <c r="K39" i="2" s="1"/>
  <c r="P38" i="2"/>
  <c r="K38" i="2"/>
  <c r="J38" i="2"/>
  <c r="P37" i="2"/>
  <c r="K37" i="2"/>
  <c r="J37" i="2"/>
  <c r="P36" i="2"/>
  <c r="K36" i="2"/>
  <c r="J36" i="2"/>
  <c r="P35" i="2"/>
  <c r="J35" i="2"/>
  <c r="K35" i="2" s="1"/>
  <c r="P34" i="2"/>
  <c r="K34" i="2"/>
  <c r="J34" i="2"/>
  <c r="P33" i="2"/>
  <c r="K33" i="2"/>
  <c r="J33" i="2"/>
  <c r="P32" i="2"/>
  <c r="K32" i="2"/>
  <c r="J32" i="2"/>
  <c r="P31" i="2"/>
  <c r="J31" i="2"/>
  <c r="K31" i="2" s="1"/>
  <c r="P30" i="2"/>
  <c r="K30" i="2"/>
  <c r="J30" i="2"/>
  <c r="P29" i="2"/>
  <c r="K29" i="2"/>
  <c r="J29" i="2"/>
  <c r="P28" i="2"/>
  <c r="K28" i="2"/>
  <c r="J28" i="2"/>
  <c r="P27" i="2"/>
  <c r="J27" i="2"/>
  <c r="K27" i="2" s="1"/>
  <c r="P26" i="2"/>
  <c r="K26" i="2"/>
  <c r="J26" i="2"/>
  <c r="P25" i="2"/>
  <c r="K25" i="2"/>
  <c r="J25" i="2"/>
  <c r="P24" i="2"/>
  <c r="K24" i="2"/>
  <c r="J24" i="2"/>
  <c r="P23" i="2"/>
  <c r="J23" i="2"/>
  <c r="K23" i="2" s="1"/>
  <c r="P22" i="2"/>
  <c r="K22" i="2"/>
  <c r="J22" i="2"/>
  <c r="P21" i="2"/>
  <c r="K21" i="2"/>
  <c r="J21" i="2"/>
  <c r="P20" i="2"/>
  <c r="K20" i="2"/>
  <c r="J20" i="2"/>
  <c r="P19" i="2"/>
  <c r="J19" i="2"/>
  <c r="K19" i="2" s="1"/>
  <c r="P18" i="2"/>
  <c r="K18" i="2"/>
  <c r="J18" i="2"/>
  <c r="P17" i="2"/>
  <c r="K17" i="2"/>
  <c r="J17" i="2"/>
  <c r="P16" i="2"/>
  <c r="K16" i="2"/>
  <c r="J16" i="2"/>
  <c r="P15" i="2"/>
  <c r="J15" i="2"/>
  <c r="K15" i="2" s="1"/>
  <c r="P14" i="2"/>
  <c r="K14" i="2"/>
  <c r="J14" i="2"/>
  <c r="P13" i="2"/>
  <c r="K13" i="2"/>
  <c r="J13" i="2"/>
  <c r="P12" i="2"/>
  <c r="K12" i="2"/>
  <c r="J12" i="2"/>
  <c r="P11" i="2"/>
  <c r="J11" i="2"/>
  <c r="K11" i="2" s="1"/>
  <c r="P10" i="2"/>
  <c r="K10" i="2"/>
  <c r="J10" i="2"/>
  <c r="P9" i="2"/>
  <c r="K9" i="2"/>
  <c r="J9" i="2"/>
  <c r="P8" i="2"/>
  <c r="K8" i="2"/>
  <c r="J8" i="2"/>
  <c r="P7" i="2"/>
  <c r="J7" i="2"/>
  <c r="K7" i="2" s="1"/>
  <c r="P6" i="2"/>
  <c r="K6" i="2"/>
  <c r="J6" i="2"/>
  <c r="P5" i="2"/>
  <c r="K5" i="2"/>
  <c r="J5" i="2"/>
  <c r="P4" i="2"/>
  <c r="K4" i="2"/>
  <c r="J4" i="2"/>
  <c r="P3" i="2"/>
  <c r="J3" i="2"/>
  <c r="K3" i="2" s="1"/>
  <c r="P2" i="2"/>
  <c r="K2" i="2"/>
  <c r="J2" i="2"/>
  <c r="J170" i="2" l="1"/>
  <c r="K170" i="2" s="1"/>
  <c r="K215" i="1"/>
  <c r="P215" i="1"/>
  <c r="P6" i="1"/>
  <c r="J166" i="1"/>
  <c r="P229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5" i="1"/>
  <c r="P4" i="1"/>
  <c r="P3" i="1"/>
  <c r="P2" i="1"/>
  <c r="O228" i="1" l="1"/>
  <c r="M228" i="1"/>
  <c r="L228" i="1"/>
  <c r="P228" i="1" l="1"/>
  <c r="N220" i="1" l="1"/>
  <c r="N211" i="1"/>
  <c r="N200" i="1"/>
  <c r="N185" i="1"/>
  <c r="N170" i="1"/>
  <c r="N228" i="1" l="1"/>
  <c r="J228" i="1" s="1"/>
  <c r="K228" i="1" s="1"/>
  <c r="J229" i="1"/>
  <c r="K229" i="1" s="1"/>
  <c r="J224" i="1"/>
  <c r="K224" i="1" s="1"/>
  <c r="J214" i="1"/>
  <c r="K214" i="1" s="1"/>
  <c r="J205" i="1"/>
  <c r="K205" i="1" s="1"/>
  <c r="J196" i="1"/>
  <c r="K196" i="1" s="1"/>
  <c r="J188" i="1"/>
  <c r="K188" i="1" s="1"/>
  <c r="J179" i="1"/>
  <c r="K179" i="1" s="1"/>
  <c r="J171" i="1"/>
  <c r="K171" i="1" s="1"/>
  <c r="J162" i="1"/>
  <c r="K162" i="1" s="1"/>
  <c r="J154" i="1"/>
  <c r="K154" i="1" s="1"/>
  <c r="J146" i="1"/>
  <c r="K146" i="1" s="1"/>
  <c r="J138" i="1"/>
  <c r="K138" i="1" s="1"/>
  <c r="J130" i="1"/>
  <c r="K130" i="1" s="1"/>
  <c r="J122" i="1"/>
  <c r="K122" i="1" s="1"/>
  <c r="J114" i="1"/>
  <c r="K114" i="1" s="1"/>
  <c r="J106" i="1"/>
  <c r="K106" i="1" s="1"/>
  <c r="J98" i="1"/>
  <c r="K98" i="1" s="1"/>
  <c r="J90" i="1"/>
  <c r="K90" i="1" s="1"/>
  <c r="J82" i="1"/>
  <c r="K82" i="1" s="1"/>
  <c r="J74" i="1"/>
  <c r="K74" i="1" s="1"/>
  <c r="J66" i="1"/>
  <c r="K66" i="1" s="1"/>
  <c r="J58" i="1"/>
  <c r="K58" i="1" s="1"/>
  <c r="J50" i="1"/>
  <c r="K50" i="1" s="1"/>
  <c r="J42" i="1"/>
  <c r="K42" i="1" s="1"/>
  <c r="J34" i="1"/>
  <c r="K34" i="1" s="1"/>
  <c r="J26" i="1"/>
  <c r="K26" i="1" s="1"/>
  <c r="J18" i="1"/>
  <c r="K18" i="1" s="1"/>
  <c r="J10" i="1"/>
  <c r="K10" i="1" s="1"/>
  <c r="J2" i="1"/>
  <c r="K2" i="1" s="1"/>
  <c r="J207" i="1"/>
  <c r="K207" i="1" s="1"/>
  <c r="J181" i="1"/>
  <c r="K181" i="1" s="1"/>
  <c r="J156" i="1"/>
  <c r="K156" i="1" s="1"/>
  <c r="J136" i="1"/>
  <c r="K136" i="1" s="1"/>
  <c r="J112" i="1"/>
  <c r="K112" i="1" s="1"/>
  <c r="J88" i="1"/>
  <c r="K88" i="1" s="1"/>
  <c r="J64" i="1"/>
  <c r="K64" i="1" s="1"/>
  <c r="J48" i="1"/>
  <c r="K48" i="1" s="1"/>
  <c r="J24" i="1"/>
  <c r="K24" i="1" s="1"/>
  <c r="J227" i="1"/>
  <c r="K227" i="1" s="1"/>
  <c r="J218" i="1"/>
  <c r="K218" i="1" s="1"/>
  <c r="J208" i="1"/>
  <c r="K208" i="1" s="1"/>
  <c r="J199" i="1"/>
  <c r="K199" i="1" s="1"/>
  <c r="J191" i="1"/>
  <c r="K191" i="1" s="1"/>
  <c r="J182" i="1"/>
  <c r="K182" i="1" s="1"/>
  <c r="J174" i="1"/>
  <c r="K174" i="1" s="1"/>
  <c r="J165" i="1"/>
  <c r="K165" i="1" s="1"/>
  <c r="J157" i="1"/>
  <c r="K157" i="1" s="1"/>
  <c r="J149" i="1"/>
  <c r="K149" i="1" s="1"/>
  <c r="J141" i="1"/>
  <c r="K141" i="1" s="1"/>
  <c r="J133" i="1"/>
  <c r="K133" i="1" s="1"/>
  <c r="J125" i="1"/>
  <c r="K125" i="1" s="1"/>
  <c r="J117" i="1"/>
  <c r="K117" i="1" s="1"/>
  <c r="J109" i="1"/>
  <c r="K109" i="1" s="1"/>
  <c r="J101" i="1"/>
  <c r="K101" i="1" s="1"/>
  <c r="J93" i="1"/>
  <c r="K93" i="1" s="1"/>
  <c r="J85" i="1"/>
  <c r="K85" i="1" s="1"/>
  <c r="J77" i="1"/>
  <c r="K77" i="1" s="1"/>
  <c r="J69" i="1"/>
  <c r="K69" i="1" s="1"/>
  <c r="J61" i="1"/>
  <c r="K61" i="1" s="1"/>
  <c r="J53" i="1"/>
  <c r="K53" i="1" s="1"/>
  <c r="J45" i="1"/>
  <c r="K45" i="1" s="1"/>
  <c r="J37" i="1"/>
  <c r="K37" i="1" s="1"/>
  <c r="J29" i="1"/>
  <c r="K29" i="1" s="1"/>
  <c r="J21" i="1"/>
  <c r="K21" i="1" s="1"/>
  <c r="J13" i="1"/>
  <c r="K13" i="1" s="1"/>
  <c r="J5" i="1"/>
  <c r="K5" i="1" s="1"/>
  <c r="J212" i="1"/>
  <c r="K212" i="1" s="1"/>
  <c r="J186" i="1"/>
  <c r="K186" i="1" s="1"/>
  <c r="J164" i="1"/>
  <c r="K164" i="1" s="1"/>
  <c r="J132" i="1"/>
  <c r="K132" i="1" s="1"/>
  <c r="J108" i="1"/>
  <c r="K108" i="1" s="1"/>
  <c r="J80" i="1"/>
  <c r="K80" i="1" s="1"/>
  <c r="J52" i="1"/>
  <c r="K52" i="1" s="1"/>
  <c r="J28" i="1"/>
  <c r="K28" i="1" s="1"/>
  <c r="J4" i="1"/>
  <c r="K4" i="1" s="1"/>
  <c r="J221" i="1"/>
  <c r="K221" i="1" s="1"/>
  <c r="J210" i="1"/>
  <c r="K210" i="1" s="1"/>
  <c r="J202" i="1"/>
  <c r="K202" i="1" s="1"/>
  <c r="J193" i="1"/>
  <c r="K193" i="1" s="1"/>
  <c r="J184" i="1"/>
  <c r="K184" i="1" s="1"/>
  <c r="J176" i="1"/>
  <c r="K176" i="1" s="1"/>
  <c r="J167" i="1"/>
  <c r="K167" i="1" s="1"/>
  <c r="J159" i="1"/>
  <c r="K159" i="1" s="1"/>
  <c r="J151" i="1"/>
  <c r="K151" i="1" s="1"/>
  <c r="J143" i="1"/>
  <c r="K143" i="1" s="1"/>
  <c r="J135" i="1"/>
  <c r="K135" i="1" s="1"/>
  <c r="J219" i="1"/>
  <c r="K219" i="1" s="1"/>
  <c r="J209" i="1"/>
  <c r="K209" i="1" s="1"/>
  <c r="J183" i="1"/>
  <c r="K183" i="1" s="1"/>
  <c r="J175" i="1"/>
  <c r="K175" i="1" s="1"/>
  <c r="J150" i="1"/>
  <c r="K150" i="1" s="1"/>
  <c r="J142" i="1"/>
  <c r="K142" i="1" s="1"/>
  <c r="J118" i="1"/>
  <c r="K118" i="1" s="1"/>
  <c r="J110" i="1"/>
  <c r="K110" i="1" s="1"/>
  <c r="J86" i="1"/>
  <c r="K86" i="1" s="1"/>
  <c r="J78" i="1"/>
  <c r="K78" i="1" s="1"/>
  <c r="J54" i="1"/>
  <c r="K54" i="1" s="1"/>
  <c r="J46" i="1"/>
  <c r="K46" i="1" s="1"/>
  <c r="J22" i="1"/>
  <c r="K22" i="1" s="1"/>
  <c r="J14" i="1"/>
  <c r="K14" i="1" s="1"/>
  <c r="J194" i="1"/>
  <c r="K194" i="1" s="1"/>
  <c r="J168" i="1"/>
  <c r="K168" i="1" s="1"/>
  <c r="J100" i="1"/>
  <c r="K100" i="1" s="1"/>
  <c r="J76" i="1"/>
  <c r="K76" i="1" s="1"/>
  <c r="J12" i="1"/>
  <c r="K12" i="1" s="1"/>
  <c r="J223" i="1"/>
  <c r="K223" i="1" s="1"/>
  <c r="J195" i="1"/>
  <c r="K195" i="1" s="1"/>
  <c r="J187" i="1"/>
  <c r="K187" i="1" s="1"/>
  <c r="J161" i="1"/>
  <c r="K161" i="1" s="1"/>
  <c r="J153" i="1"/>
  <c r="K153" i="1" s="1"/>
  <c r="J129" i="1"/>
  <c r="K129" i="1" s="1"/>
  <c r="J121" i="1"/>
  <c r="K121" i="1" s="1"/>
  <c r="J97" i="1"/>
  <c r="K97" i="1" s="1"/>
  <c r="J89" i="1"/>
  <c r="K89" i="1" s="1"/>
  <c r="J65" i="1"/>
  <c r="K65" i="1" s="1"/>
  <c r="J57" i="1"/>
  <c r="K57" i="1" s="1"/>
  <c r="J33" i="1"/>
  <c r="K33" i="1" s="1"/>
  <c r="J25" i="1"/>
  <c r="K25" i="1" s="1"/>
  <c r="J226" i="1"/>
  <c r="K226" i="1" s="1"/>
  <c r="J198" i="1"/>
  <c r="K198" i="1" s="1"/>
  <c r="J120" i="1"/>
  <c r="K120" i="1" s="1"/>
  <c r="J92" i="1"/>
  <c r="K92" i="1" s="1"/>
  <c r="J16" i="1"/>
  <c r="K16" i="1" s="1"/>
  <c r="J225" i="1"/>
  <c r="K225" i="1" s="1"/>
  <c r="J197" i="1"/>
  <c r="K197" i="1" s="1"/>
  <c r="J189" i="1"/>
  <c r="K189" i="1" s="1"/>
  <c r="J163" i="1"/>
  <c r="K163" i="1" s="1"/>
  <c r="J155" i="1"/>
  <c r="K155" i="1" s="1"/>
  <c r="J131" i="1"/>
  <c r="K131" i="1" s="1"/>
  <c r="J123" i="1"/>
  <c r="K123" i="1" s="1"/>
  <c r="J115" i="1"/>
  <c r="K115" i="1" s="1"/>
  <c r="J107" i="1"/>
  <c r="K107" i="1" s="1"/>
  <c r="J99" i="1"/>
  <c r="K99" i="1" s="1"/>
  <c r="J91" i="1"/>
  <c r="K91" i="1" s="1"/>
  <c r="J83" i="1"/>
  <c r="K83" i="1" s="1"/>
  <c r="J75" i="1"/>
  <c r="K75" i="1" s="1"/>
  <c r="J67" i="1"/>
  <c r="K67" i="1" s="1"/>
  <c r="J59" i="1"/>
  <c r="K59" i="1" s="1"/>
  <c r="J51" i="1"/>
  <c r="K51" i="1" s="1"/>
  <c r="J43" i="1"/>
  <c r="K43" i="1" s="1"/>
  <c r="J35" i="1"/>
  <c r="K35" i="1" s="1"/>
  <c r="J27" i="1"/>
  <c r="K27" i="1" s="1"/>
  <c r="J19" i="1"/>
  <c r="K19" i="1" s="1"/>
  <c r="J11" i="1"/>
  <c r="K11" i="1" s="1"/>
  <c r="J3" i="1"/>
  <c r="K3" i="1" s="1"/>
  <c r="J203" i="1"/>
  <c r="K203" i="1" s="1"/>
  <c r="J173" i="1"/>
  <c r="K173" i="1" s="1"/>
  <c r="J152" i="1"/>
  <c r="K152" i="1" s="1"/>
  <c r="J128" i="1"/>
  <c r="K128" i="1" s="1"/>
  <c r="J104" i="1"/>
  <c r="K104" i="1" s="1"/>
  <c r="J192" i="1"/>
  <c r="K192" i="1" s="1"/>
  <c r="K166" i="1"/>
  <c r="J134" i="1"/>
  <c r="K134" i="1" s="1"/>
  <c r="J94" i="1"/>
  <c r="K94" i="1" s="1"/>
  <c r="J62" i="1"/>
  <c r="K62" i="1" s="1"/>
  <c r="J38" i="1"/>
  <c r="K38" i="1" s="1"/>
  <c r="J124" i="1"/>
  <c r="K124" i="1" s="1"/>
  <c r="J105" i="1"/>
  <c r="K105" i="1" s="1"/>
  <c r="J9" i="1"/>
  <c r="K9" i="1" s="1"/>
  <c r="J72" i="1"/>
  <c r="K72" i="1" s="1"/>
  <c r="J216" i="1"/>
  <c r="K216" i="1" s="1"/>
  <c r="J139" i="1"/>
  <c r="K139" i="1" s="1"/>
  <c r="J119" i="1"/>
  <c r="K119" i="1" s="1"/>
  <c r="J95" i="1"/>
  <c r="K95" i="1" s="1"/>
  <c r="J96" i="1"/>
  <c r="K96" i="1" s="1"/>
  <c r="J158" i="1"/>
  <c r="K158" i="1" s="1"/>
  <c r="J201" i="1"/>
  <c r="K201" i="1" s="1"/>
  <c r="J126" i="1"/>
  <c r="K126" i="1" s="1"/>
  <c r="J102" i="1"/>
  <c r="K102" i="1" s="1"/>
  <c r="J70" i="1"/>
  <c r="K70" i="1" s="1"/>
  <c r="J30" i="1"/>
  <c r="K30" i="1" s="1"/>
  <c r="J217" i="1"/>
  <c r="K217" i="1" s="1"/>
  <c r="J144" i="1"/>
  <c r="K144" i="1" s="1"/>
  <c r="J56" i="1"/>
  <c r="K56" i="1" s="1"/>
  <c r="J204" i="1"/>
  <c r="K204" i="1" s="1"/>
  <c r="J169" i="1"/>
  <c r="K169" i="1" s="1"/>
  <c r="J145" i="1"/>
  <c r="K145" i="1" s="1"/>
  <c r="J113" i="1"/>
  <c r="K113" i="1" s="1"/>
  <c r="J73" i="1"/>
  <c r="K73" i="1" s="1"/>
  <c r="J41" i="1"/>
  <c r="K41" i="1" s="1"/>
  <c r="J17" i="1"/>
  <c r="K17" i="1" s="1"/>
  <c r="J177" i="1"/>
  <c r="K177" i="1" s="1"/>
  <c r="J40" i="1"/>
  <c r="K40" i="1" s="1"/>
  <c r="J206" i="1"/>
  <c r="K206" i="1" s="1"/>
  <c r="J180" i="1"/>
  <c r="K180" i="1" s="1"/>
  <c r="J147" i="1"/>
  <c r="K147" i="1" s="1"/>
  <c r="J111" i="1"/>
  <c r="K111" i="1" s="1"/>
  <c r="J103" i="1"/>
  <c r="K103" i="1" s="1"/>
  <c r="J79" i="1"/>
  <c r="K79" i="1" s="1"/>
  <c r="J71" i="1"/>
  <c r="K71" i="1" s="1"/>
  <c r="J47" i="1"/>
  <c r="K47" i="1" s="1"/>
  <c r="J39" i="1"/>
  <c r="K39" i="1" s="1"/>
  <c r="J15" i="1"/>
  <c r="K15" i="1" s="1"/>
  <c r="J7" i="1"/>
  <c r="K7" i="1" s="1"/>
  <c r="J160" i="1"/>
  <c r="K160" i="1" s="1"/>
  <c r="J140" i="1"/>
  <c r="K140" i="1" s="1"/>
  <c r="J84" i="1"/>
  <c r="K84" i="1" s="1"/>
  <c r="J60" i="1"/>
  <c r="K60" i="1" s="1"/>
  <c r="J32" i="1"/>
  <c r="K32" i="1" s="1"/>
  <c r="J8" i="1"/>
  <c r="K8" i="1" s="1"/>
  <c r="J220" i="1"/>
  <c r="K220" i="1" s="1"/>
  <c r="J170" i="1"/>
  <c r="K170" i="1" s="1"/>
  <c r="J213" i="1"/>
  <c r="K213" i="1" s="1"/>
  <c r="J137" i="1"/>
  <c r="K137" i="1" s="1"/>
  <c r="J81" i="1"/>
  <c r="K81" i="1" s="1"/>
  <c r="J172" i="1"/>
  <c r="K172" i="1" s="1"/>
  <c r="J87" i="1"/>
  <c r="K87" i="1" s="1"/>
  <c r="J55" i="1"/>
  <c r="K55" i="1" s="1"/>
  <c r="J23" i="1"/>
  <c r="K23" i="1" s="1"/>
  <c r="J190" i="1"/>
  <c r="K190" i="1" s="1"/>
  <c r="J68" i="1"/>
  <c r="K68" i="1" s="1"/>
  <c r="J44" i="1"/>
  <c r="K44" i="1" s="1"/>
  <c r="J20" i="1"/>
  <c r="K20" i="1" s="1"/>
  <c r="J211" i="1"/>
  <c r="K211" i="1" s="1"/>
  <c r="J185" i="1"/>
  <c r="K185" i="1" s="1"/>
  <c r="J200" i="1"/>
  <c r="K200" i="1" s="1"/>
  <c r="J6" i="1"/>
  <c r="K6" i="1" s="1"/>
  <c r="J36" i="1"/>
  <c r="K36" i="1" s="1"/>
  <c r="J178" i="1"/>
  <c r="K178" i="1" s="1"/>
  <c r="J49" i="1"/>
  <c r="K49" i="1" s="1"/>
  <c r="J148" i="1"/>
  <c r="K148" i="1" s="1"/>
  <c r="J127" i="1"/>
  <c r="K127" i="1" s="1"/>
  <c r="J63" i="1"/>
  <c r="K63" i="1" s="1"/>
  <c r="J31" i="1"/>
  <c r="K31" i="1" s="1"/>
  <c r="J222" i="1"/>
  <c r="K222" i="1" s="1"/>
  <c r="J116" i="1"/>
  <c r="K116" i="1" s="1"/>
</calcChain>
</file>

<file path=xl/sharedStrings.xml><?xml version="1.0" encoding="utf-8"?>
<sst xmlns="http://schemas.openxmlformats.org/spreadsheetml/2006/main" count="4587" uniqueCount="868">
  <si>
    <t>FY</t>
  </si>
  <si>
    <t>10</t>
  </si>
  <si>
    <t>005</t>
  </si>
  <si>
    <t>General Assembly</t>
  </si>
  <si>
    <t>010</t>
  </si>
  <si>
    <t>Legislative Research Commission</t>
  </si>
  <si>
    <t>20</t>
  </si>
  <si>
    <t>020</t>
  </si>
  <si>
    <t>Judicial Form Retirement System</t>
  </si>
  <si>
    <t>025</t>
  </si>
  <si>
    <t>Judicial Department</t>
  </si>
  <si>
    <t>31</t>
  </si>
  <si>
    <t>030</t>
  </si>
  <si>
    <t>Unified Prosecutorial System</t>
  </si>
  <si>
    <t>035</t>
  </si>
  <si>
    <t>Department Of Agriculture</t>
  </si>
  <si>
    <t>040</t>
  </si>
  <si>
    <t>Attorney General</t>
  </si>
  <si>
    <t>045</t>
  </si>
  <si>
    <t>Auditor Of Public Accounts</t>
  </si>
  <si>
    <t>066</t>
  </si>
  <si>
    <t>Registry Of Election Finance</t>
  </si>
  <si>
    <t>070</t>
  </si>
  <si>
    <t>Governor's Office</t>
  </si>
  <si>
    <t>074</t>
  </si>
  <si>
    <t>Department Of Veterans Affairs</t>
  </si>
  <si>
    <t>076</t>
  </si>
  <si>
    <t>Military Affairs Commission</t>
  </si>
  <si>
    <t>082</t>
  </si>
  <si>
    <t>Ky Infrastructure Authority</t>
  </si>
  <si>
    <t>084</t>
  </si>
  <si>
    <t>Ky River Authority</t>
  </si>
  <si>
    <t>085</t>
  </si>
  <si>
    <t>Lieutenant Governor's Office</t>
  </si>
  <si>
    <t>089</t>
  </si>
  <si>
    <t>Agricultural Development Board</t>
  </si>
  <si>
    <t>094</t>
  </si>
  <si>
    <t>Office Of Homeland Security</t>
  </si>
  <si>
    <t>095</t>
  </si>
  <si>
    <t>Department Of Military Affairs</t>
  </si>
  <si>
    <t>097</t>
  </si>
  <si>
    <t>Governor's Office Of Minority Empowerment</t>
  </si>
  <si>
    <t>098</t>
  </si>
  <si>
    <t>Governor's Scholar</t>
  </si>
  <si>
    <t>099</t>
  </si>
  <si>
    <t>Office For Faith Based And Community Nonprofit Social Srvcs</t>
  </si>
  <si>
    <t>100</t>
  </si>
  <si>
    <t>Kentucky Retirement Systems</t>
  </si>
  <si>
    <t>110</t>
  </si>
  <si>
    <t>Secretary Of The Cabinet</t>
  </si>
  <si>
    <t>112</t>
  </si>
  <si>
    <t>Department for Local Government</t>
  </si>
  <si>
    <t>120</t>
  </si>
  <si>
    <t>Secretary Of State</t>
  </si>
  <si>
    <t>125</t>
  </si>
  <si>
    <t>State Treasurer</t>
  </si>
  <si>
    <t>133</t>
  </si>
  <si>
    <t>Ky Board of Home Inspectors</t>
  </si>
  <si>
    <t>134</t>
  </si>
  <si>
    <t>Board of Licensed Diabetes Educators</t>
  </si>
  <si>
    <t>135</t>
  </si>
  <si>
    <t>Early Childhood Development</t>
  </si>
  <si>
    <t>136</t>
  </si>
  <si>
    <t>Board of Medical Imaging and Radiation Therapy</t>
  </si>
  <si>
    <t>137</t>
  </si>
  <si>
    <t>Kentucky Communications Network Authority</t>
  </si>
  <si>
    <t>150</t>
  </si>
  <si>
    <t>Board Of Accountancy</t>
  </si>
  <si>
    <t>155</t>
  </si>
  <si>
    <t>Board Of Auctioneers</t>
  </si>
  <si>
    <t>163</t>
  </si>
  <si>
    <t>Kentucky Board of Durable Medical Equipment</t>
  </si>
  <si>
    <t>165</t>
  </si>
  <si>
    <t>Board Of Barbering</t>
  </si>
  <si>
    <t>170</t>
  </si>
  <si>
    <t>Board Of Chiropractic Examiners</t>
  </si>
  <si>
    <t>171</t>
  </si>
  <si>
    <t>Ky Applied Behavior Analysis Licensing Board</t>
  </si>
  <si>
    <t>172</t>
  </si>
  <si>
    <t>Board Of Professional Counselors</t>
  </si>
  <si>
    <t>173</t>
  </si>
  <si>
    <t>Board Of Certification Of Fee-Based Pastoral Counselors</t>
  </si>
  <si>
    <t>174</t>
  </si>
  <si>
    <t>Board Of Alcohol And Drug Abuse Counselors</t>
  </si>
  <si>
    <t>176</t>
  </si>
  <si>
    <t>Board Of Interpreters For The Deaf And Hard Of Hearing</t>
  </si>
  <si>
    <t>177</t>
  </si>
  <si>
    <t>Ky Brd Of Licensure For Massage Therapy</t>
  </si>
  <si>
    <t>178</t>
  </si>
  <si>
    <t>Board of Prosthetics, Orthotics and Pedorthics</t>
  </si>
  <si>
    <t>180</t>
  </si>
  <si>
    <t>Board Of Dentistry</t>
  </si>
  <si>
    <t>182</t>
  </si>
  <si>
    <t>Bd Of Licensure And Cert For Dietitians And Nutritionists</t>
  </si>
  <si>
    <t>185</t>
  </si>
  <si>
    <t>Board Of Elections</t>
  </si>
  <si>
    <t>190</t>
  </si>
  <si>
    <t>Board Of Embalmers And Funeral Home Directors</t>
  </si>
  <si>
    <t>200</t>
  </si>
  <si>
    <t>Kentucky Board of Architects</t>
  </si>
  <si>
    <t>205</t>
  </si>
  <si>
    <t>Bd Of Examiners/Registration Of Landscape Architects Of Ky</t>
  </si>
  <si>
    <t>210</t>
  </si>
  <si>
    <t>Board Of Examiners Of Psychologists</t>
  </si>
  <si>
    <t>215</t>
  </si>
  <si>
    <t>Board Of Examiners Of Social Work</t>
  </si>
  <si>
    <t>225</t>
  </si>
  <si>
    <t>Board Of Hairdressers And Cosmetologists</t>
  </si>
  <si>
    <t>230</t>
  </si>
  <si>
    <t>Board Of Licensing Hearing Aid Dealers &amp; Fitters</t>
  </si>
  <si>
    <t>240</t>
  </si>
  <si>
    <t>Board Of Licensure For Nursing Home Administrators</t>
  </si>
  <si>
    <t>245</t>
  </si>
  <si>
    <t>Board Of Medical Licensure</t>
  </si>
  <si>
    <t>250</t>
  </si>
  <si>
    <t>Board Of Nursing</t>
  </si>
  <si>
    <t>255</t>
  </si>
  <si>
    <t>Board Of Opthalmic Dispensers</t>
  </si>
  <si>
    <t>260</t>
  </si>
  <si>
    <t>Board Of Optometric Examiners</t>
  </si>
  <si>
    <t>261</t>
  </si>
  <si>
    <t>Board Of Professional Art Therapists</t>
  </si>
  <si>
    <t>262</t>
  </si>
  <si>
    <t>Board Of Occupational Therapy</t>
  </si>
  <si>
    <t>263</t>
  </si>
  <si>
    <t>Board For Respiratory Care Practitioners</t>
  </si>
  <si>
    <t>264</t>
  </si>
  <si>
    <t>Board Of Certification For Marriage And Family Therapists</t>
  </si>
  <si>
    <t>268</t>
  </si>
  <si>
    <t>Personnel Board</t>
  </si>
  <si>
    <t>270</t>
  </si>
  <si>
    <t>Board Of Pharmacy</t>
  </si>
  <si>
    <t>275</t>
  </si>
  <si>
    <t>Board Of Physical Therapist</t>
  </si>
  <si>
    <t>280</t>
  </si>
  <si>
    <t>Board Of Podiatry</t>
  </si>
  <si>
    <t>284</t>
  </si>
  <si>
    <t>Real Estate Appraisers Board</t>
  </si>
  <si>
    <t>290</t>
  </si>
  <si>
    <t>Bd of Licensure for Professional Engineers &amp; Land Surveyors</t>
  </si>
  <si>
    <t>295</t>
  </si>
  <si>
    <t>Board Of Speech Pathology And Audiology</t>
  </si>
  <si>
    <t>310</t>
  </si>
  <si>
    <t>Board Of Veterinary Examiners</t>
  </si>
  <si>
    <t>315</t>
  </si>
  <si>
    <t>State Board For Proprietary Education</t>
  </si>
  <si>
    <t>320</t>
  </si>
  <si>
    <t>Ky Board Of Licensure For Private Investigators</t>
  </si>
  <si>
    <t>345</t>
  </si>
  <si>
    <t>School Facilities Construction Commission</t>
  </si>
  <si>
    <t>354</t>
  </si>
  <si>
    <t>Executive Branch Ethics Commission</t>
  </si>
  <si>
    <t>370</t>
  </si>
  <si>
    <t>Human Rights Commission</t>
  </si>
  <si>
    <t>391</t>
  </si>
  <si>
    <t>Board Of Registration For Professional Geologists</t>
  </si>
  <si>
    <t>395</t>
  </si>
  <si>
    <t>Real Estate Commission</t>
  </si>
  <si>
    <t>400</t>
  </si>
  <si>
    <t>Commission On Women</t>
  </si>
  <si>
    <t>560</t>
  </si>
  <si>
    <t>Ky Teachers Retirement System</t>
  </si>
  <si>
    <t>765</t>
  </si>
  <si>
    <t>Office Of State Budget Director</t>
  </si>
  <si>
    <t>855</t>
  </si>
  <si>
    <t>Energy Policy</t>
  </si>
  <si>
    <t>35</t>
  </si>
  <si>
    <t>605</t>
  </si>
  <si>
    <t>Transportation - Office Of The Secretary</t>
  </si>
  <si>
    <t>607</t>
  </si>
  <si>
    <t>Office Of Legal Services</t>
  </si>
  <si>
    <t>609</t>
  </si>
  <si>
    <t>Office of Support Services</t>
  </si>
  <si>
    <t>610</t>
  </si>
  <si>
    <t>Department Of Administrative Services</t>
  </si>
  <si>
    <t>615</t>
  </si>
  <si>
    <t>Department Of Aviation</t>
  </si>
  <si>
    <t>616</t>
  </si>
  <si>
    <t>Office Of Personnel Management</t>
  </si>
  <si>
    <t>617</t>
  </si>
  <si>
    <t>Office of Information Technology</t>
  </si>
  <si>
    <t>618</t>
  </si>
  <si>
    <t>Office of Audits</t>
  </si>
  <si>
    <t>619</t>
  </si>
  <si>
    <t>Public Transportation</t>
  </si>
  <si>
    <t>621</t>
  </si>
  <si>
    <t>Department of Transportation Safety</t>
  </si>
  <si>
    <t>625</t>
  </si>
  <si>
    <t>Department Of Highways</t>
  </si>
  <si>
    <t>628</t>
  </si>
  <si>
    <t>Department Of Intergovernmental Programs</t>
  </si>
  <si>
    <t>630</t>
  </si>
  <si>
    <t>Department Of Vehicle Regulation</t>
  </si>
  <si>
    <t>36</t>
  </si>
  <si>
    <t>635</t>
  </si>
  <si>
    <t>Econ Dev - Office Of The Secretary</t>
  </si>
  <si>
    <t>637</t>
  </si>
  <si>
    <t>Department For New Business Development</t>
  </si>
  <si>
    <t>638</t>
  </si>
  <si>
    <t>Department Of Financial Incentives</t>
  </si>
  <si>
    <t>639</t>
  </si>
  <si>
    <t>Department For Existing Business Development</t>
  </si>
  <si>
    <t>645</t>
  </si>
  <si>
    <t>Department For Business Development</t>
  </si>
  <si>
    <t>39</t>
  </si>
  <si>
    <t>079</t>
  </si>
  <si>
    <t>Commonwealth Office Of Technology</t>
  </si>
  <si>
    <t>080</t>
  </si>
  <si>
    <t>Ky Housing Corporation</t>
  </si>
  <si>
    <t>103</t>
  </si>
  <si>
    <t>Office of PVA Accounting</t>
  </si>
  <si>
    <t>130</t>
  </si>
  <si>
    <t>Department Of Revenue</t>
  </si>
  <si>
    <t>627</t>
  </si>
  <si>
    <t>Kentucky Turnpike Authority</t>
  </si>
  <si>
    <t>750</t>
  </si>
  <si>
    <t>Finance - Office Of The Secretary</t>
  </si>
  <si>
    <t>756</t>
  </si>
  <si>
    <t>Ky Local Jail Authority</t>
  </si>
  <si>
    <t>757</t>
  </si>
  <si>
    <t>758</t>
  </si>
  <si>
    <t>Office Of The Controller</t>
  </si>
  <si>
    <t>759</t>
  </si>
  <si>
    <t>County Costs</t>
  </si>
  <si>
    <t>785</t>
  </si>
  <si>
    <t>Facilities &amp; Support Services</t>
  </si>
  <si>
    <t>931</t>
  </si>
  <si>
    <t>Jefferson County</t>
  </si>
  <si>
    <t>933</t>
  </si>
  <si>
    <t>Kenton County</t>
  </si>
  <si>
    <t>935</t>
  </si>
  <si>
    <t>Campbell County</t>
  </si>
  <si>
    <t>937</t>
  </si>
  <si>
    <t>Fayette County</t>
  </si>
  <si>
    <t>939</t>
  </si>
  <si>
    <t>Daviess County</t>
  </si>
  <si>
    <t>941</t>
  </si>
  <si>
    <t>Pike County</t>
  </si>
  <si>
    <t>943</t>
  </si>
  <si>
    <t>Hardin County</t>
  </si>
  <si>
    <t>945</t>
  </si>
  <si>
    <t>Warren County</t>
  </si>
  <si>
    <t>947</t>
  </si>
  <si>
    <t>Boone County</t>
  </si>
  <si>
    <t>949</t>
  </si>
  <si>
    <t>Christian County</t>
  </si>
  <si>
    <t>951</t>
  </si>
  <si>
    <t>Madison County</t>
  </si>
  <si>
    <t>961</t>
  </si>
  <si>
    <t>Bullitt County</t>
  </si>
  <si>
    <t>45</t>
  </si>
  <si>
    <t>075</t>
  </si>
  <si>
    <t>Kentucky Higher Education Assistance Authority</t>
  </si>
  <si>
    <t>415</t>
  </si>
  <si>
    <t>Council On Postsecondary Education</t>
  </si>
  <si>
    <t>430</t>
  </si>
  <si>
    <t>Eastern Kentucky University</t>
  </si>
  <si>
    <t>435</t>
  </si>
  <si>
    <t>Kentucky State University</t>
  </si>
  <si>
    <t>440</t>
  </si>
  <si>
    <t>Morehead State University</t>
  </si>
  <si>
    <t>445</t>
  </si>
  <si>
    <t>Murray State University</t>
  </si>
  <si>
    <t>450</t>
  </si>
  <si>
    <t>Northern Kentucky University</t>
  </si>
  <si>
    <t>455</t>
  </si>
  <si>
    <t>University of Kentucky</t>
  </si>
  <si>
    <t>460</t>
  </si>
  <si>
    <t>University of Louisville</t>
  </si>
  <si>
    <t>465</t>
  </si>
  <si>
    <t>Western Kentucky University</t>
  </si>
  <si>
    <t>470</t>
  </si>
  <si>
    <t>Ky Community Technical College System</t>
  </si>
  <si>
    <t>50</t>
  </si>
  <si>
    <t>235</t>
  </si>
  <si>
    <t>Kentucky State Fair Board</t>
  </si>
  <si>
    <t>410</t>
  </si>
  <si>
    <t>Kentucky Heritage Council</t>
  </si>
  <si>
    <t>529</t>
  </si>
  <si>
    <t>Kentucky Arts Council</t>
  </si>
  <si>
    <t>550</t>
  </si>
  <si>
    <t>552</t>
  </si>
  <si>
    <t>Kentucky Center For The Arts</t>
  </si>
  <si>
    <t>660</t>
  </si>
  <si>
    <t>Kentucky Fish And Wildlife Resources</t>
  </si>
  <si>
    <t>665</t>
  </si>
  <si>
    <t>Kentucky Horse Park</t>
  </si>
  <si>
    <t>670</t>
  </si>
  <si>
    <t>Kentucky Department Of Parks</t>
  </si>
  <si>
    <t>850</t>
  </si>
  <si>
    <t>Tourism - Office Of The Secretary</t>
  </si>
  <si>
    <t>852</t>
  </si>
  <si>
    <t>Kentucky Artisans Center At Berea</t>
  </si>
  <si>
    <t>860</t>
  </si>
  <si>
    <t>Department Of Travel</t>
  </si>
  <si>
    <t>51</t>
  </si>
  <si>
    <t>183</t>
  </si>
  <si>
    <t>Education Professional Standards Board</t>
  </si>
  <si>
    <t>340</t>
  </si>
  <si>
    <t>Commission On Deaf And Hard Of Hearing</t>
  </si>
  <si>
    <t>407</t>
  </si>
  <si>
    <t>Kentucky Environmental Education Council</t>
  </si>
  <si>
    <t>530</t>
  </si>
  <si>
    <t>Education - Office Of The Secretary</t>
  </si>
  <si>
    <t>531</t>
  </si>
  <si>
    <t>Department For Workforce Investment</t>
  </si>
  <si>
    <t>532</t>
  </si>
  <si>
    <t>Kentucky Commission on Proprietary Education</t>
  </si>
  <si>
    <t>540</t>
  </si>
  <si>
    <t>Department Of Education</t>
  </si>
  <si>
    <t>545</t>
  </si>
  <si>
    <t>Kentucky Educational Television</t>
  </si>
  <si>
    <t>555</t>
  </si>
  <si>
    <t>Department For Libraries &amp; Archives</t>
  </si>
  <si>
    <t>52</t>
  </si>
  <si>
    <t>350</t>
  </si>
  <si>
    <t>Environmental Quality Commission</t>
  </si>
  <si>
    <t>375</t>
  </si>
  <si>
    <t>Kentucky State Nature Preserves Commission</t>
  </si>
  <si>
    <t>380</t>
  </si>
  <si>
    <t>Kentucky Occupational Safety And Health Review Commission</t>
  </si>
  <si>
    <t>423</t>
  </si>
  <si>
    <t>Workers Compensation Board</t>
  </si>
  <si>
    <t>424</t>
  </si>
  <si>
    <t>Mine Safety Review Commission</t>
  </si>
  <si>
    <t>569</t>
  </si>
  <si>
    <t>EPPC - Office Of The Secretary</t>
  </si>
  <si>
    <t>590</t>
  </si>
  <si>
    <t>Department For Environmental Protection</t>
  </si>
  <si>
    <t>595</t>
  </si>
  <si>
    <t>Department For Natural Resources</t>
  </si>
  <si>
    <t>695</t>
  </si>
  <si>
    <t>Department Of Public Protection</t>
  </si>
  <si>
    <t>920</t>
  </si>
  <si>
    <t>Department Of Labor</t>
  </si>
  <si>
    <t>930</t>
  </si>
  <si>
    <t>Workers Compensation Funding Commission</t>
  </si>
  <si>
    <t>53</t>
  </si>
  <si>
    <t>713</t>
  </si>
  <si>
    <t>Office of the Kentucky Health Benefit Exchange</t>
  </si>
  <si>
    <t>721</t>
  </si>
  <si>
    <t>CHFS - Office Of The Secretary</t>
  </si>
  <si>
    <t>722</t>
  </si>
  <si>
    <t>CHFS - Governor's Office Of Wellness and Physical Activity</t>
  </si>
  <si>
    <t>723</t>
  </si>
  <si>
    <t>Office Of Inspector General</t>
  </si>
  <si>
    <t>724</t>
  </si>
  <si>
    <t>Office Of Health Policy</t>
  </si>
  <si>
    <t>725</t>
  </si>
  <si>
    <t>CHFS - Department for Aging and Independent Living</t>
  </si>
  <si>
    <t>726</t>
  </si>
  <si>
    <t>Department For Disability Determination Services</t>
  </si>
  <si>
    <t>727</t>
  </si>
  <si>
    <t>Department for Income Support</t>
  </si>
  <si>
    <t>728</t>
  </si>
  <si>
    <t>Department For Public Health</t>
  </si>
  <si>
    <t>729</t>
  </si>
  <si>
    <t>Behavioral Health, Developmental &amp; Intellectual Disabilities</t>
  </si>
  <si>
    <t>730</t>
  </si>
  <si>
    <t>Department for Family Resource Centers &amp; Volunteer Services</t>
  </si>
  <si>
    <t>731</t>
  </si>
  <si>
    <t>Office Of The Ombudsman</t>
  </si>
  <si>
    <t>736</t>
  </si>
  <si>
    <t>Department For Community Based Services</t>
  </si>
  <si>
    <t>746</t>
  </si>
  <si>
    <t>Department For Medicaid Services</t>
  </si>
  <si>
    <t>748</t>
  </si>
  <si>
    <t>Medicaid Services Benefits</t>
  </si>
  <si>
    <t>767</t>
  </si>
  <si>
    <t>Commission For Children With Special Health Care Needs</t>
  </si>
  <si>
    <t>54</t>
  </si>
  <si>
    <t>500</t>
  </si>
  <si>
    <t>Justice - Office Of The Secretary</t>
  </si>
  <si>
    <t>Department Of Kentucky Vehicle Enforcement</t>
  </si>
  <si>
    <t>515</t>
  </si>
  <si>
    <t>Department For Public Advocacy</t>
  </si>
  <si>
    <t>520</t>
  </si>
  <si>
    <t>Kentucky State Police</t>
  </si>
  <si>
    <t>523</t>
  </si>
  <si>
    <t>Department Of Juvenile Justice</t>
  </si>
  <si>
    <t>525</t>
  </si>
  <si>
    <t>Department Of Criminal Justice Training</t>
  </si>
  <si>
    <t>527</t>
  </si>
  <si>
    <t>Department Of Corrections</t>
  </si>
  <si>
    <t>55</t>
  </si>
  <si>
    <t>790</t>
  </si>
  <si>
    <t>Personnel - Office Of The Secretary</t>
  </si>
  <si>
    <t>793</t>
  </si>
  <si>
    <t>Department For Personnel Administration</t>
  </si>
  <si>
    <t>794</t>
  </si>
  <si>
    <t>Department For Employee Insurance</t>
  </si>
  <si>
    <t>56</t>
  </si>
  <si>
    <t>102</t>
  </si>
  <si>
    <t>106</t>
  </si>
  <si>
    <t>Department of Workplace Standards</t>
  </si>
  <si>
    <t>107</t>
  </si>
  <si>
    <t>Department of Workers' Claims</t>
  </si>
  <si>
    <t>113</t>
  </si>
  <si>
    <t>OSH Review Commission</t>
  </si>
  <si>
    <t>114</t>
  </si>
  <si>
    <t>Workers' Compensation Funding Commission</t>
  </si>
  <si>
    <t>115</t>
  </si>
  <si>
    <t>Office of General Admin and Program Support Shared Services</t>
  </si>
  <si>
    <t>116</t>
  </si>
  <si>
    <t>Office of Inspector General Shared Services</t>
  </si>
  <si>
    <t>117</t>
  </si>
  <si>
    <t>Ky Occupational Safety and Health Standards Board</t>
  </si>
  <si>
    <t>118</t>
  </si>
  <si>
    <t>Kentucky Labor Management Advisory Council</t>
  </si>
  <si>
    <t>119</t>
  </si>
  <si>
    <t>Apprenticeship and Training Council</t>
  </si>
  <si>
    <t>131</t>
  </si>
  <si>
    <t>State Labor Relations Board</t>
  </si>
  <si>
    <t>132</t>
  </si>
  <si>
    <t>Prevailing Wage Review Board</t>
  </si>
  <si>
    <t>57</t>
  </si>
  <si>
    <t>121</t>
  </si>
  <si>
    <t>122</t>
  </si>
  <si>
    <t>123</t>
  </si>
  <si>
    <t>KY Public Service Commission</t>
  </si>
  <si>
    <t>124</t>
  </si>
  <si>
    <t>KY State Nature Preserves Commission</t>
  </si>
  <si>
    <t>126</t>
  </si>
  <si>
    <t>EEC - Office of the Secretary</t>
  </si>
  <si>
    <t>127</t>
  </si>
  <si>
    <t>Department for Energy Development and Independence</t>
  </si>
  <si>
    <t>128</t>
  </si>
  <si>
    <t>Department for Natural Resources</t>
  </si>
  <si>
    <t>129</t>
  </si>
  <si>
    <t>Department for Environmental Protection</t>
  </si>
  <si>
    <t>58</t>
  </si>
  <si>
    <t>175</t>
  </si>
  <si>
    <t>Board of Claims and Crime Victims' Compensation</t>
  </si>
  <si>
    <t>300</t>
  </si>
  <si>
    <t>Board of Tax Appeals</t>
  </si>
  <si>
    <t>374</t>
  </si>
  <si>
    <t>Horse Racing Commission</t>
  </si>
  <si>
    <t>671</t>
  </si>
  <si>
    <t>Kentucky Claims Commission</t>
  </si>
  <si>
    <t>675</t>
  </si>
  <si>
    <t>Pub Protection - Office of the Secretary</t>
  </si>
  <si>
    <t>676</t>
  </si>
  <si>
    <t>Department of Insurance</t>
  </si>
  <si>
    <t>677</t>
  </si>
  <si>
    <t>Occupations and Professions</t>
  </si>
  <si>
    <t>678</t>
  </si>
  <si>
    <t>KY Boxing and Wrestling Authority</t>
  </si>
  <si>
    <t>680</t>
  </si>
  <si>
    <t>Department of Alcoholic Beverage Control</t>
  </si>
  <si>
    <t>681</t>
  </si>
  <si>
    <t>Department of Charitable Gaming</t>
  </si>
  <si>
    <t>685</t>
  </si>
  <si>
    <t>Department of Financial Institutions</t>
  </si>
  <si>
    <t>690</t>
  </si>
  <si>
    <t>Department of Housing, Buildings and Construction</t>
  </si>
  <si>
    <t>Labor - Office of the Secretary (PPC)</t>
  </si>
  <si>
    <t>Matt Thacker</t>
  </si>
  <si>
    <t>Reporting Lead</t>
  </si>
  <si>
    <t>Cabinet</t>
  </si>
  <si>
    <t>Dept</t>
  </si>
  <si>
    <t>Department Name</t>
  </si>
  <si>
    <t>Training Volunteer</t>
  </si>
  <si>
    <t>Ken Greene</t>
  </si>
  <si>
    <t>David Morris / Shannon Crane</t>
  </si>
  <si>
    <t>RD List</t>
  </si>
  <si>
    <t>Office Transportation Delivery</t>
  </si>
  <si>
    <t>Office Of Legislative &amp; Intergovernmental Affairs</t>
  </si>
  <si>
    <t>Joy Kiser</t>
  </si>
  <si>
    <t>Donna Early</t>
  </si>
  <si>
    <t>Leslie Brown</t>
  </si>
  <si>
    <t>Madeline Wise</t>
  </si>
  <si>
    <t>Lee McIntosh</t>
  </si>
  <si>
    <t>Rebecca Feland</t>
  </si>
  <si>
    <t>Nancy Haggerty</t>
  </si>
  <si>
    <t>Jeff Abshire</t>
  </si>
  <si>
    <t>Ann Case</t>
  </si>
  <si>
    <t>Dawn Sudduth</t>
  </si>
  <si>
    <t>Susan Ellis</t>
  </si>
  <si>
    <t>Phyllis Gordon</t>
  </si>
  <si>
    <t>Kennith D. Hill</t>
  </si>
  <si>
    <t>Karalee Oldenkamp</t>
  </si>
  <si>
    <t>T. Rexford Cecil</t>
  </si>
  <si>
    <t>Jane Gardner</t>
  </si>
  <si>
    <t>Florence Huffman</t>
  </si>
  <si>
    <t>Sharon Smith</t>
  </si>
  <si>
    <t>Michelle Humpich</t>
  </si>
  <si>
    <t>Anna Adams</t>
  </si>
  <si>
    <t>Connie Calvert</t>
  </si>
  <si>
    <t>Cynthia Perkins</t>
  </si>
  <si>
    <t>Steve Hart</t>
  </si>
  <si>
    <t>Donna Sims</t>
  </si>
  <si>
    <t>Beverley White</t>
  </si>
  <si>
    <t>Angie Thomas</t>
  </si>
  <si>
    <t>Wanda Jordan</t>
  </si>
  <si>
    <t>Kristi Russell</t>
  </si>
  <si>
    <t>Art Kaufman</t>
  </si>
  <si>
    <t>Vatishia Hunter</t>
  </si>
  <si>
    <t>Phillip Rosell</t>
  </si>
  <si>
    <t>Terry Pruitt</t>
  </si>
  <si>
    <t>Kevin Moore, Lana Sherlock</t>
  </si>
  <si>
    <t>Holly Likes</t>
  </si>
  <si>
    <t>Ken Mitchell</t>
  </si>
  <si>
    <t>Melissa Trent</t>
  </si>
  <si>
    <t>David Norman</t>
  </si>
  <si>
    <t>Chris Reece</t>
  </si>
  <si>
    <t>Teresa Parrett</t>
  </si>
  <si>
    <t>Rachel Morgan</t>
  </si>
  <si>
    <t>Shannon Crane</t>
  </si>
  <si>
    <t>Roger Holden</t>
  </si>
  <si>
    <t>Jeremy Rogers</t>
  </si>
  <si>
    <t>Peter Murphy</t>
  </si>
  <si>
    <t>Ron Parritt</t>
  </si>
  <si>
    <t>Hilarye Dailey</t>
  </si>
  <si>
    <t>Jason Hamilton</t>
  </si>
  <si>
    <t>Matthew Thacker</t>
  </si>
  <si>
    <t>John Hawkins</t>
  </si>
  <si>
    <t>David Talley</t>
  </si>
  <si>
    <t>Terry L. Moore / Zachary Padgett</t>
  </si>
  <si>
    <t>Sonja Minch / Sara Marvin</t>
  </si>
  <si>
    <t>Chanda Williams-Miller / Scott Whitaker</t>
  </si>
  <si>
    <t>Christine Hurst / Shannon Maggard</t>
  </si>
  <si>
    <t>Rick Peck / Rachel Dockal / William Day</t>
  </si>
  <si>
    <t>Int. Level</t>
  </si>
  <si>
    <t>LOW</t>
  </si>
  <si>
    <t>HIGH</t>
  </si>
  <si>
    <t>MED</t>
  </si>
  <si>
    <t>Jennifer Duvall / Connie Camden</t>
  </si>
  <si>
    <t>LRC</t>
  </si>
  <si>
    <t>JFRS</t>
  </si>
  <si>
    <t>KHEAA</t>
  </si>
  <si>
    <t>KHC</t>
  </si>
  <si>
    <t>KIA</t>
  </si>
  <si>
    <t>KRS</t>
  </si>
  <si>
    <t>JUD</t>
  </si>
  <si>
    <t>AGR</t>
  </si>
  <si>
    <t>KYOAG</t>
  </si>
  <si>
    <t>APA</t>
  </si>
  <si>
    <t>COT</t>
  </si>
  <si>
    <t>DMA</t>
  </si>
  <si>
    <t>LABOR</t>
  </si>
  <si>
    <t>PVA</t>
  </si>
  <si>
    <t>DLG</t>
  </si>
  <si>
    <t>OIG</t>
  </si>
  <si>
    <t>SOS</t>
  </si>
  <si>
    <t>TREAS</t>
  </si>
  <si>
    <t>EEC</t>
  </si>
  <si>
    <t>DNR</t>
  </si>
  <si>
    <t>DEP</t>
  </si>
  <si>
    <t>REV</t>
  </si>
  <si>
    <t>EPSB</t>
  </si>
  <si>
    <t>FB</t>
  </si>
  <si>
    <t>CPE</t>
  </si>
  <si>
    <t>EKU</t>
  </si>
  <si>
    <t>KSU</t>
  </si>
  <si>
    <t>NKU</t>
  </si>
  <si>
    <t>UK</t>
  </si>
  <si>
    <t>UL</t>
  </si>
  <si>
    <t>WKU</t>
  </si>
  <si>
    <t>KCTCS</t>
  </si>
  <si>
    <t>N/A-SW Reports only</t>
  </si>
  <si>
    <t>Mark Hinton</t>
  </si>
  <si>
    <t>Carol Smith</t>
  </si>
  <si>
    <t>Stephanie Rich</t>
  </si>
  <si>
    <t>John Wertzler (AIL)</t>
  </si>
  <si>
    <t>David Richardson (AIL)</t>
  </si>
  <si>
    <t>Bill Hearn (GOAP)</t>
  </si>
  <si>
    <t>Anna Harmon</t>
  </si>
  <si>
    <t>187</t>
  </si>
  <si>
    <t>606</t>
  </si>
  <si>
    <t>612</t>
  </si>
  <si>
    <t>Kick-Off/Org</t>
  </si>
  <si>
    <t>N/A</t>
  </si>
  <si>
    <t>GA</t>
  </si>
  <si>
    <t>UPS/PAC</t>
  </si>
  <si>
    <t>VET</t>
  </si>
  <si>
    <t>RIV</t>
  </si>
  <si>
    <t>GOV</t>
  </si>
  <si>
    <t>AGBD</t>
  </si>
  <si>
    <t>GENSEC</t>
  </si>
  <si>
    <t>Mark Whelan (Fiscal Officer)</t>
  </si>
  <si>
    <t>Ashley Abshire / John Fields</t>
  </si>
  <si>
    <t>TBD</t>
  </si>
  <si>
    <t>Melissa Rife</t>
  </si>
  <si>
    <t>Todd Kirby</t>
  </si>
  <si>
    <t>Michelle Buffin / Michael D. Rodgers</t>
  </si>
  <si>
    <t>Jennie Wolfe? / Sara Rome</t>
  </si>
  <si>
    <t>KOHS</t>
  </si>
  <si>
    <t>BU List</t>
  </si>
  <si>
    <t>Dennis Paiva</t>
  </si>
  <si>
    <t>Kevin Rader / Claude K Smith</t>
  </si>
  <si>
    <t>DOC</t>
  </si>
  <si>
    <t>KAC</t>
  </si>
  <si>
    <t>KCPE</t>
  </si>
  <si>
    <t>DOE</t>
  </si>
  <si>
    <t>KET</t>
  </si>
  <si>
    <t>DOCJT</t>
  </si>
  <si>
    <t>KSP</t>
  </si>
  <si>
    <t>DPA</t>
  </si>
  <si>
    <t>JUST</t>
  </si>
  <si>
    <t>ED/SEC</t>
  </si>
  <si>
    <t>WFD</t>
  </si>
  <si>
    <t>HIST</t>
  </si>
  <si>
    <t>KCA</t>
  </si>
  <si>
    <t>DLA</t>
  </si>
  <si>
    <t>KTRS</t>
  </si>
  <si>
    <t>EPPC/OLD</t>
  </si>
  <si>
    <t>DEP/OLD</t>
  </si>
  <si>
    <t>DNR/OLD</t>
  </si>
  <si>
    <t>KYTC</t>
  </si>
  <si>
    <t>FIN</t>
  </si>
  <si>
    <t>FW</t>
  </si>
  <si>
    <t>KHP</t>
  </si>
  <si>
    <t>PARKS</t>
  </si>
  <si>
    <t>INS</t>
  </si>
  <si>
    <t>ABC</t>
  </si>
  <si>
    <t>DPP/OLD</t>
  </si>
  <si>
    <t>HBE</t>
  </si>
  <si>
    <t>OHP</t>
  </si>
  <si>
    <t>AGING</t>
  </si>
  <si>
    <t>DPH</t>
  </si>
  <si>
    <t>BHDID</t>
  </si>
  <si>
    <t>DCBS</t>
  </si>
  <si>
    <t>CC</t>
  </si>
  <si>
    <t>FIN/OIG</t>
  </si>
  <si>
    <t>CONT</t>
  </si>
  <si>
    <t>OSBD</t>
  </si>
  <si>
    <t>FAC</t>
  </si>
  <si>
    <t>DEI</t>
  </si>
  <si>
    <t>ARTCTR</t>
  </si>
  <si>
    <t>TRAVEL</t>
  </si>
  <si>
    <t>DJJ</t>
  </si>
  <si>
    <t>MINESFTY</t>
  </si>
  <si>
    <t>MOREHEAD</t>
  </si>
  <si>
    <t>MURRAY</t>
  </si>
  <si>
    <t>JEFFCTY</t>
  </si>
  <si>
    <t>KENTCTY</t>
  </si>
  <si>
    <t>PIKECTY</t>
  </si>
  <si>
    <t>HARDCTY</t>
  </si>
  <si>
    <t>WARRCTY</t>
  </si>
  <si>
    <t>BOONCTY</t>
  </si>
  <si>
    <t>CAMPCTY</t>
  </si>
  <si>
    <t>BULLCTY</t>
  </si>
  <si>
    <t>FAYCTY</t>
  </si>
  <si>
    <t>DAVCTY</t>
  </si>
  <si>
    <t>CHRISTCTY</t>
  </si>
  <si>
    <t>MADCTY</t>
  </si>
  <si>
    <t>PERSADMIN</t>
  </si>
  <si>
    <t>LABOR/OLD</t>
  </si>
  <si>
    <t>MINESFTY/OLD</t>
  </si>
  <si>
    <t>OSHRC/OLD</t>
  </si>
  <si>
    <t>OSHRC</t>
  </si>
  <si>
    <t>ENVQC</t>
  </si>
  <si>
    <t>ENVQC/OLD</t>
  </si>
  <si>
    <t>NATPRES/OLD</t>
  </si>
  <si>
    <t>NATPRES</t>
  </si>
  <si>
    <t>WCB/OLD</t>
  </si>
  <si>
    <t>WKCLAIMS</t>
  </si>
  <si>
    <t>WKPSTDS</t>
  </si>
  <si>
    <t>WCFC/OLD</t>
  </si>
  <si>
    <t>GAPS</t>
  </si>
  <si>
    <t>ENGYDEV</t>
  </si>
  <si>
    <t>KOSHSTDB</t>
  </si>
  <si>
    <t>KPSC</t>
  </si>
  <si>
    <t>SLABRELBD</t>
  </si>
  <si>
    <t>WAGERBD</t>
  </si>
  <si>
    <t>Diana Holberg</t>
  </si>
  <si>
    <t>LTGOV</t>
  </si>
  <si>
    <t>GMINOR</t>
  </si>
  <si>
    <t>GSCHOL</t>
  </si>
  <si>
    <t>FAITHSVC</t>
  </si>
  <si>
    <t>KYCOMNETA</t>
  </si>
  <si>
    <t>ETHICSC</t>
  </si>
  <si>
    <t>ELECTFIN</t>
  </si>
  <si>
    <t>HOMEINSBD</t>
  </si>
  <si>
    <t>DIABEDBD</t>
  </si>
  <si>
    <t>EARLCHLD</t>
  </si>
  <si>
    <t>MEDIMAGBD</t>
  </si>
  <si>
    <t>ACCTBD</t>
  </si>
  <si>
    <t>AUCTBD</t>
  </si>
  <si>
    <t>DURMEDEQBD</t>
  </si>
  <si>
    <t>BARBERBD</t>
  </si>
  <si>
    <t>CHIROEXBD</t>
  </si>
  <si>
    <t>BEHLICBD</t>
  </si>
  <si>
    <t>COUNSBD</t>
  </si>
  <si>
    <t>PASTORBD</t>
  </si>
  <si>
    <t>ABUSEBD</t>
  </si>
  <si>
    <t>VICTIMBD</t>
  </si>
  <si>
    <t>DEAFBD</t>
  </si>
  <si>
    <t>MSGLICBD</t>
  </si>
  <si>
    <t>PROSTHBD</t>
  </si>
  <si>
    <t>DENTBD</t>
  </si>
  <si>
    <t>NUTRLICBD</t>
  </si>
  <si>
    <t>ELECTBD</t>
  </si>
  <si>
    <t>????</t>
  </si>
  <si>
    <t>EMBALMBD</t>
  </si>
  <si>
    <t>ARCHBD</t>
  </si>
  <si>
    <t>LANDARCHBD</t>
  </si>
  <si>
    <t>PSYCHEXBD</t>
  </si>
  <si>
    <t>SWEXBD</t>
  </si>
  <si>
    <t>HAIRCOSMBD</t>
  </si>
  <si>
    <t>HRAIDBD</t>
  </si>
  <si>
    <t>MEDLICBD</t>
  </si>
  <si>
    <t>NURSBD</t>
  </si>
  <si>
    <t>NURSHMLICBD</t>
  </si>
  <si>
    <t>OPTHBD</t>
  </si>
  <si>
    <t>OPTEXBD</t>
  </si>
  <si>
    <t>ARTTHERBD</t>
  </si>
  <si>
    <t>OCCTHERBD</t>
  </si>
  <si>
    <t>RESPCRBD</t>
  </si>
  <si>
    <t>MARRCERTBD</t>
  </si>
  <si>
    <t>PERSBD</t>
  </si>
  <si>
    <t>PHARMBD</t>
  </si>
  <si>
    <t>PHYSTHERBD</t>
  </si>
  <si>
    <t>PODBD</t>
  </si>
  <si>
    <t>APPRAISBD</t>
  </si>
  <si>
    <t>SURVEYLICBD</t>
  </si>
  <si>
    <t>SPEECHBD</t>
  </si>
  <si>
    <t>TAXAPPBD</t>
  </si>
  <si>
    <t>VETEXBD</t>
  </si>
  <si>
    <t>PROPEDBD</t>
  </si>
  <si>
    <t>PILICBD</t>
  </si>
  <si>
    <t>DEAFC</t>
  </si>
  <si>
    <t>SCHLFACCC</t>
  </si>
  <si>
    <t>HUMRIGHTSC</t>
  </si>
  <si>
    <t>HORSRACC</t>
  </si>
  <si>
    <t>GEOLBD</t>
  </si>
  <si>
    <t>REALESTC</t>
  </si>
  <si>
    <t>WOMENC</t>
  </si>
  <si>
    <t>KYENVEDCN</t>
  </si>
  <si>
    <t>TRANSDEL</t>
  </si>
  <si>
    <t>LEGALSVC</t>
  </si>
  <si>
    <t>KYTCSUPP</t>
  </si>
  <si>
    <t>KYTCADMIN</t>
  </si>
  <si>
    <t>AVIAT</t>
  </si>
  <si>
    <t>KYTCPERS</t>
  </si>
  <si>
    <t>KYTCOIT</t>
  </si>
  <si>
    <t>KYTCAUDIT</t>
  </si>
  <si>
    <t>PUBTRANS</t>
  </si>
  <si>
    <t>TRANSSFTY</t>
  </si>
  <si>
    <t>HWYS</t>
  </si>
  <si>
    <t>TURNPIKEA</t>
  </si>
  <si>
    <t>INTGOVPG</t>
  </si>
  <si>
    <t>INTGOVAFF</t>
  </si>
  <si>
    <t>VEHREG</t>
  </si>
  <si>
    <t>CEDSEC</t>
  </si>
  <si>
    <t>NEWBUS</t>
  </si>
  <si>
    <t>FININCENT</t>
  </si>
  <si>
    <t>EXBUSDEV</t>
  </si>
  <si>
    <t>BUSDEV</t>
  </si>
  <si>
    <t>CLAIMSC</t>
  </si>
  <si>
    <t>DPPSEC</t>
  </si>
  <si>
    <t>OCC&amp;PROF</t>
  </si>
  <si>
    <t>BOXINGA</t>
  </si>
  <si>
    <t>GAMING</t>
  </si>
  <si>
    <t>FININST</t>
  </si>
  <si>
    <t>HOUSING</t>
  </si>
  <si>
    <t>WELLNESS</t>
  </si>
  <si>
    <t>CHFSSEC</t>
  </si>
  <si>
    <t>DISABILITY</t>
  </si>
  <si>
    <t>INCSUPP</t>
  </si>
  <si>
    <t>FAM&amp;VOL</t>
  </si>
  <si>
    <t>OMBUDS</t>
  </si>
  <si>
    <t>DMS</t>
  </si>
  <si>
    <t>MSB</t>
  </si>
  <si>
    <t>JAILA</t>
  </si>
  <si>
    <t>CHLDNEEDC</t>
  </si>
  <si>
    <t>PERSSEC</t>
  </si>
  <si>
    <t>KLABMGMTCN</t>
  </si>
  <si>
    <t>APPTRNCN</t>
  </si>
  <si>
    <t>Aug Count</t>
  </si>
  <si>
    <t>Sept Count</t>
  </si>
  <si>
    <t>Cameron Harris / Nathan Van Sickel</t>
  </si>
  <si>
    <t>Cabinet Name</t>
  </si>
  <si>
    <t>Legislative Cabinet</t>
  </si>
  <si>
    <t>Judicial Cabinet</t>
  </si>
  <si>
    <t>Cabinet of the General Government</t>
  </si>
  <si>
    <t>Transportation Cabinet</t>
  </si>
  <si>
    <t>Cabinet for Economic Development</t>
  </si>
  <si>
    <t>Finance &amp; Administration Cabinet</t>
  </si>
  <si>
    <t>Cabinet for Universities</t>
  </si>
  <si>
    <t>Tourism, Arts and Heritage Cabinet</t>
  </si>
  <si>
    <t>Education &amp; Workforce Development Cabinet</t>
  </si>
  <si>
    <t>Environmental &amp; Public Protection Cabinet</t>
  </si>
  <si>
    <t>Health &amp; Family Services Cabinet</t>
  </si>
  <si>
    <t>Justice &amp; Public Safety Cabinet</t>
  </si>
  <si>
    <t>Personnel Cabinet</t>
  </si>
  <si>
    <t>Labor Cabinet</t>
  </si>
  <si>
    <t>Energy and Environment Cabinet</t>
  </si>
  <si>
    <t>Public Protection Cabinet</t>
  </si>
  <si>
    <t>Dept. Abbrev.</t>
  </si>
  <si>
    <t>Cab. Abbrev.</t>
  </si>
  <si>
    <t>LEG</t>
  </si>
  <si>
    <t>GG</t>
  </si>
  <si>
    <t>CED</t>
  </si>
  <si>
    <t>F&amp;A</t>
  </si>
  <si>
    <t>UNIV</t>
  </si>
  <si>
    <t>TAH</t>
  </si>
  <si>
    <t>ED/WFD</t>
  </si>
  <si>
    <t>PPC</t>
  </si>
  <si>
    <t>CHFS</t>
  </si>
  <si>
    <t>PERS</t>
  </si>
  <si>
    <t>LABSEC</t>
  </si>
  <si>
    <t>Jason Johnson / Josh Winfrey</t>
  </si>
  <si>
    <t>Jenny Luscher</t>
  </si>
  <si>
    <t>Needed</t>
  </si>
  <si>
    <t>To Jennie</t>
  </si>
  <si>
    <t>Tamara McDaniel</t>
  </si>
  <si>
    <t>Darin Swartz</t>
  </si>
  <si>
    <t>Brian Rogers</t>
  </si>
  <si>
    <t>Laura Negron / Susan Hedden</t>
  </si>
  <si>
    <t>Oct Count</t>
  </si>
  <si>
    <t>Historical Society</t>
  </si>
  <si>
    <t>Brittany May (Kay Shanker xfered)</t>
  </si>
  <si>
    <t>TOURSEC</t>
  </si>
  <si>
    <t>Dave Sumner (MST0384) / Lindsay Jackson / Nicole Broyles</t>
  </si>
  <si>
    <t>Robie Mitchell (NJZ0034)</t>
  </si>
  <si>
    <t>Matt Thacker (JTJ0543)</t>
  </si>
  <si>
    <t>James Lambert (RVJ0046)</t>
  </si>
  <si>
    <t>Jason Hamilton (HJV0027) / Jana Smith</t>
  </si>
  <si>
    <t>Zachary Padgett (NPX0066)</t>
  </si>
  <si>
    <t>ENGYPOL</t>
  </si>
  <si>
    <t>Kristy Raisor</t>
  </si>
  <si>
    <t>Lindsay Hughes Thurston (AIL)</t>
  </si>
  <si>
    <t>Elizabeth Morgan (AIL)</t>
  </si>
  <si>
    <t>Not on Delegated Authority Listing</t>
  </si>
  <si>
    <t>Lisa Turner (AIL)</t>
  </si>
  <si>
    <t>Katrina Beckley (AIL)</t>
  </si>
  <si>
    <t>Kanetha Dorsey / Krista Barton</t>
  </si>
  <si>
    <t>Upgrade Coordinator</t>
  </si>
  <si>
    <t>Mark S Davis (Cab 39 in Delegated Auth)</t>
  </si>
  <si>
    <t>Cabinet for Universities (Cab 39 in Delegated Auth)</t>
  </si>
  <si>
    <t>Melissa Brewer / Brittany May</t>
  </si>
  <si>
    <t>Jetta Collett / Stacy Woodrum</t>
  </si>
  <si>
    <t>Jetta Collett</t>
  </si>
  <si>
    <t>November</t>
  </si>
  <si>
    <t>September</t>
  </si>
  <si>
    <t>James Nelson</t>
  </si>
  <si>
    <t>Fran Pinkston</t>
  </si>
  <si>
    <t>Tina Howard</t>
  </si>
  <si>
    <t>N/A-HIGH</t>
  </si>
  <si>
    <t>HIGH-FIN</t>
  </si>
  <si>
    <t>Follow Up 1</t>
  </si>
  <si>
    <t>Laura Negron / John Hawkins</t>
  </si>
  <si>
    <t>DONE-MED</t>
  </si>
  <si>
    <t>Last IL Update</t>
  </si>
  <si>
    <t>DONE-NONE</t>
  </si>
  <si>
    <t>Jan Count</t>
  </si>
  <si>
    <t>DONE-LOW</t>
  </si>
  <si>
    <t>Office of Inspector General (SW Reports Placeholder)</t>
  </si>
  <si>
    <t>DONE-HIGH</t>
  </si>
  <si>
    <t>% Since Aug</t>
  </si>
  <si>
    <t>% Since Max</t>
  </si>
  <si>
    <t>Max Count</t>
  </si>
  <si>
    <t>DONE-0-LOW</t>
  </si>
  <si>
    <t>DONE-0-NONE</t>
  </si>
  <si>
    <t>DONE-0-N/A</t>
  </si>
  <si>
    <t>TOTALS (F)</t>
  </si>
  <si>
    <t>TOTALS (T)</t>
  </si>
  <si>
    <t>Office of Administrative Services</t>
  </si>
  <si>
    <t>EECOAS</t>
  </si>
  <si>
    <t>KVE (KSP Division)</t>
  </si>
  <si>
    <t>(502)</t>
  </si>
  <si>
    <t>Hillary Truesdell (MVJ0035)(#s are lower due to "TO BE DELETED" and "TO BE REVIEWED")</t>
  </si>
  <si>
    <t>Karen Wirth / Leesa Unger?</t>
  </si>
  <si>
    <t>TBD 1/19/2018</t>
  </si>
  <si>
    <t>TBD 1/17/2018</t>
  </si>
  <si>
    <t>TBD 1/11/2018</t>
  </si>
  <si>
    <t>TBD-CALL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</si>
</sst>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;@"/>
    <numFmt numFmtId="165" formatCode="0.00%;[Red]\-0.0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trike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4" fillId="2" borderId="1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2" fillId="2" borderId="1" xfId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5" fillId="2" borderId="1" xfId="1" applyFon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/>
    </xf>
    <xf numFmtId="0" fontId="2" fillId="2" borderId="1" xfId="1" quotePrefix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4" fillId="2" borderId="1" xfId="1" applyFont="1" applyFill="1" applyBorder="1" applyAlignment="1">
      <alignment vertical="top"/>
    </xf>
    <xf numFmtId="0" fontId="2" fillId="2" borderId="1" xfId="1" applyFont="1" applyFill="1" applyBorder="1" applyAlignment="1">
      <alignment vertical="top"/>
    </xf>
    <xf numFmtId="0" fontId="5" fillId="2" borderId="1" xfId="1" applyFont="1" applyFill="1" applyBorder="1" applyAlignment="1">
      <alignment vertical="top"/>
    </xf>
    <xf numFmtId="0" fontId="5" fillId="2" borderId="1" xfId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2" fillId="2" borderId="1" xfId="1" applyFont="1" applyFill="1" applyBorder="1" applyAlignment="1">
      <alignment horizontal="left" vertical="top"/>
    </xf>
    <xf numFmtId="0" fontId="2" fillId="2" borderId="1" xfId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vertical="top"/>
    </xf>
    <xf numFmtId="14" fontId="4" fillId="2" borderId="1" xfId="1" applyNumberFormat="1" applyFont="1" applyFill="1" applyBorder="1" applyAlignment="1">
      <alignment horizontal="center" vertical="top"/>
    </xf>
    <xf numFmtId="165" fontId="4" fillId="0" borderId="1" xfId="1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</cellXfs>
  <cellStyles count="2">
    <cellStyle name="Normal" xfId="0" builtinId="0"/>
    <cellStyle name="Normal_Sheet1" xfId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0070C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0070C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0C0C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9"/>
  <sheetViews>
    <sheetView tabSelected="1" topLeftCell="B1" zoomScale="142" zoomScaleNormal="142" workbookViewId="0">
      <pane xSplit="8" ySplit="2" topLeftCell="L3" activePane="bottomRight" state="frozen"/>
      <selection activeCell="B1" sqref="B1"/>
      <selection pane="topRight" activeCell="J1" sqref="J1"/>
      <selection pane="bottomLeft" activeCell="B3" sqref="B3"/>
      <selection pane="bottomRight" activeCell="V33" sqref="V33"/>
    </sheetView>
  </sheetViews>
  <sheetFormatPr defaultColWidth="8.7109375" defaultRowHeight="15" x14ac:dyDescent="0.25"/>
  <cols>
    <col min="1" max="1" width="8.7109375" style="6" hidden="1" customWidth="1"/>
    <col min="2" max="2" width="8.7109375" style="6" customWidth="1"/>
    <col min="3" max="3" width="45" style="8" hidden="1" customWidth="1"/>
    <col min="4" max="4" width="13.140625" style="6" hidden="1" customWidth="1"/>
    <col min="5" max="5" width="8.7109375" style="6"/>
    <col min="6" max="6" width="17.42578125" style="6" customWidth="1"/>
    <col min="7" max="7" width="31.140625" style="8" customWidth="1"/>
    <col min="8" max="8" width="13.7109375" style="3" hidden="1" customWidth="1"/>
    <col min="9" max="9" width="13.7109375" style="13" customWidth="1"/>
    <col min="10" max="10" width="12" style="13" hidden="1" customWidth="1"/>
    <col min="11" max="11" width="12.28515625" style="29" hidden="1" customWidth="1"/>
    <col min="12" max="12" width="11.28515625" style="13" customWidth="1"/>
    <col min="13" max="13" width="11" style="13" hidden="1" customWidth="1"/>
    <col min="14" max="14" width="10.5703125" style="13" hidden="1" customWidth="1"/>
    <col min="15" max="15" width="10.5703125" style="13" customWidth="1"/>
    <col min="16" max="16" width="13.85546875" style="29" hidden="1" customWidth="1"/>
    <col min="17" max="17" width="38.140625" style="7" hidden="1" customWidth="1"/>
    <col min="18" max="18" width="34.7109375" style="6" hidden="1" customWidth="1"/>
    <col min="19" max="19" width="21" style="8" hidden="1" customWidth="1"/>
    <col min="20" max="20" width="14.85546875" style="26" customWidth="1"/>
    <col min="21" max="23" width="13.7109375" style="6" customWidth="1"/>
    <col min="24" max="16384" width="8.7109375" style="8"/>
  </cols>
  <sheetData>
    <row r="1" spans="1:23" s="4" customFormat="1" x14ac:dyDescent="0.25">
      <c r="A1" s="1" t="s">
        <v>0</v>
      </c>
      <c r="B1" s="1" t="s">
        <v>458</v>
      </c>
      <c r="C1" s="17" t="s">
        <v>772</v>
      </c>
      <c r="D1" s="1" t="s">
        <v>790</v>
      </c>
      <c r="E1" s="1" t="s">
        <v>459</v>
      </c>
      <c r="F1" s="1" t="s">
        <v>789</v>
      </c>
      <c r="G1" s="1" t="s">
        <v>460</v>
      </c>
      <c r="H1" s="1" t="s">
        <v>844</v>
      </c>
      <c r="I1" s="12" t="s">
        <v>522</v>
      </c>
      <c r="J1" s="12" t="s">
        <v>852</v>
      </c>
      <c r="K1" s="28" t="s">
        <v>851</v>
      </c>
      <c r="L1" s="12" t="s">
        <v>769</v>
      </c>
      <c r="M1" s="12" t="s">
        <v>770</v>
      </c>
      <c r="N1" s="12" t="s">
        <v>810</v>
      </c>
      <c r="O1" s="12" t="s">
        <v>846</v>
      </c>
      <c r="P1" s="28" t="s">
        <v>850</v>
      </c>
      <c r="Q1" s="2" t="s">
        <v>457</v>
      </c>
      <c r="R1" s="1" t="s">
        <v>828</v>
      </c>
      <c r="S1" s="3" t="s">
        <v>461</v>
      </c>
      <c r="T1" s="24" t="s">
        <v>841</v>
      </c>
      <c r="U1" s="3" t="s">
        <v>570</v>
      </c>
      <c r="V1" s="3" t="s">
        <v>464</v>
      </c>
      <c r="W1" s="3" t="s">
        <v>587</v>
      </c>
    </row>
    <row r="2" spans="1:23" x14ac:dyDescent="0.25">
      <c r="A2" s="5">
        <v>2017</v>
      </c>
      <c r="B2" s="5" t="s">
        <v>1</v>
      </c>
      <c r="C2" s="18" t="s">
        <v>773</v>
      </c>
      <c r="D2" s="20" t="s">
        <v>791</v>
      </c>
      <c r="E2" s="5" t="s">
        <v>2</v>
      </c>
      <c r="F2" s="5" t="s">
        <v>572</v>
      </c>
      <c r="G2" s="18" t="s">
        <v>3</v>
      </c>
      <c r="H2" s="27">
        <v>42740</v>
      </c>
      <c r="I2" s="13" t="s">
        <v>853</v>
      </c>
      <c r="J2" s="13">
        <f t="shared" ref="J2:J65" si="0">MAX(L2:O2)</f>
        <v>0</v>
      </c>
      <c r="K2" s="29" t="str">
        <f t="shared" ref="K2:K65" si="1">IF(J2&gt;0,(J2-O2)/J2,"")</f>
        <v/>
      </c>
      <c r="L2" s="13">
        <v>0</v>
      </c>
      <c r="M2" s="13">
        <v>0</v>
      </c>
      <c r="N2" s="13">
        <v>0</v>
      </c>
      <c r="O2" s="13">
        <v>0</v>
      </c>
      <c r="P2" s="29" t="str">
        <f t="shared" ref="P2:P65" si="2">IF(L2&gt;0,(L2-O2)/L2,"")</f>
        <v/>
      </c>
      <c r="Q2" s="7" t="s">
        <v>467</v>
      </c>
      <c r="R2" s="6" t="s">
        <v>516</v>
      </c>
      <c r="T2" s="10"/>
      <c r="U2" s="6" t="s">
        <v>571</v>
      </c>
      <c r="V2" s="6" t="s">
        <v>571</v>
      </c>
      <c r="W2" s="10">
        <v>43052</v>
      </c>
    </row>
    <row r="3" spans="1:23" x14ac:dyDescent="0.25">
      <c r="A3" s="5">
        <v>2017</v>
      </c>
      <c r="B3" s="5" t="s">
        <v>1</v>
      </c>
      <c r="C3" s="18" t="s">
        <v>773</v>
      </c>
      <c r="D3" s="20" t="s">
        <v>791</v>
      </c>
      <c r="E3" s="5" t="s">
        <v>4</v>
      </c>
      <c r="F3" s="5" t="s">
        <v>527</v>
      </c>
      <c r="G3" s="18" t="s">
        <v>5</v>
      </c>
      <c r="H3" s="1">
        <v>2017</v>
      </c>
      <c r="I3" s="13" t="s">
        <v>523</v>
      </c>
      <c r="J3" s="13">
        <f t="shared" si="0"/>
        <v>27</v>
      </c>
      <c r="K3" s="29">
        <f t="shared" si="1"/>
        <v>0</v>
      </c>
      <c r="L3" s="13">
        <v>11</v>
      </c>
      <c r="M3" s="13">
        <v>11</v>
      </c>
      <c r="N3" s="13">
        <v>14</v>
      </c>
      <c r="O3" s="13">
        <v>27</v>
      </c>
      <c r="P3" s="29">
        <f t="shared" si="2"/>
        <v>-1.4545454545454546</v>
      </c>
      <c r="Q3" s="7" t="s">
        <v>467</v>
      </c>
      <c r="R3" s="6" t="s">
        <v>516</v>
      </c>
      <c r="T3" s="10"/>
      <c r="U3" s="6" t="s">
        <v>835</v>
      </c>
      <c r="V3" s="6" t="s">
        <v>571</v>
      </c>
      <c r="W3" s="10">
        <v>43052</v>
      </c>
    </row>
    <row r="4" spans="1:23" x14ac:dyDescent="0.25">
      <c r="A4" s="5">
        <v>2017</v>
      </c>
      <c r="B4" s="5" t="s">
        <v>6</v>
      </c>
      <c r="C4" s="18" t="s">
        <v>774</v>
      </c>
      <c r="D4" s="20" t="s">
        <v>533</v>
      </c>
      <c r="E4" s="5" t="s">
        <v>7</v>
      </c>
      <c r="F4" s="5" t="s">
        <v>528</v>
      </c>
      <c r="G4" s="18" t="s">
        <v>8</v>
      </c>
      <c r="H4" s="27">
        <v>42740</v>
      </c>
      <c r="I4" s="13" t="s">
        <v>853</v>
      </c>
      <c r="J4" s="13">
        <f t="shared" si="0"/>
        <v>0</v>
      </c>
      <c r="K4" s="29" t="str">
        <f t="shared" si="1"/>
        <v/>
      </c>
      <c r="L4" s="13">
        <v>0</v>
      </c>
      <c r="M4" s="13">
        <v>0</v>
      </c>
      <c r="N4" s="13">
        <v>0</v>
      </c>
      <c r="O4" s="13">
        <v>0</v>
      </c>
      <c r="P4" s="29" t="str">
        <f t="shared" si="2"/>
        <v/>
      </c>
      <c r="Q4" s="7" t="s">
        <v>468</v>
      </c>
      <c r="R4" s="6" t="s">
        <v>559</v>
      </c>
      <c r="T4" s="10"/>
      <c r="U4" s="6" t="s">
        <v>571</v>
      </c>
      <c r="V4" s="6" t="s">
        <v>571</v>
      </c>
      <c r="W4" s="10">
        <v>43052</v>
      </c>
    </row>
    <row r="5" spans="1:23" x14ac:dyDescent="0.25">
      <c r="A5" s="5">
        <v>2017</v>
      </c>
      <c r="B5" s="5" t="s">
        <v>6</v>
      </c>
      <c r="C5" s="18" t="s">
        <v>774</v>
      </c>
      <c r="D5" s="20" t="s">
        <v>533</v>
      </c>
      <c r="E5" s="5" t="s">
        <v>9</v>
      </c>
      <c r="F5" s="5" t="s">
        <v>533</v>
      </c>
      <c r="G5" s="18" t="s">
        <v>10</v>
      </c>
      <c r="H5" s="1">
        <v>2017</v>
      </c>
      <c r="I5" s="13" t="s">
        <v>523</v>
      </c>
      <c r="J5" s="13">
        <f t="shared" si="0"/>
        <v>20</v>
      </c>
      <c r="K5" s="29">
        <f t="shared" si="1"/>
        <v>0.1</v>
      </c>
      <c r="L5" s="13">
        <v>18</v>
      </c>
      <c r="M5" s="13">
        <v>19</v>
      </c>
      <c r="N5" s="13">
        <v>20</v>
      </c>
      <c r="O5" s="13">
        <v>18</v>
      </c>
      <c r="P5" s="29">
        <f t="shared" si="2"/>
        <v>0</v>
      </c>
      <c r="Q5" s="7" t="s">
        <v>469</v>
      </c>
      <c r="R5" s="6" t="s">
        <v>560</v>
      </c>
      <c r="T5" s="32"/>
      <c r="U5" s="10">
        <v>42997</v>
      </c>
      <c r="V5" s="10">
        <v>43024</v>
      </c>
      <c r="W5" s="10">
        <v>43052</v>
      </c>
    </row>
    <row r="6" spans="1:23" x14ac:dyDescent="0.25">
      <c r="A6" s="5">
        <v>2017</v>
      </c>
      <c r="B6" s="5" t="s">
        <v>11</v>
      </c>
      <c r="C6" s="18" t="s">
        <v>775</v>
      </c>
      <c r="D6" s="20" t="s">
        <v>792</v>
      </c>
      <c r="E6" s="5" t="s">
        <v>12</v>
      </c>
      <c r="F6" s="5" t="s">
        <v>573</v>
      </c>
      <c r="G6" s="18" t="s">
        <v>13</v>
      </c>
      <c r="H6" s="1">
        <v>2017</v>
      </c>
      <c r="I6" s="14" t="s">
        <v>524</v>
      </c>
      <c r="J6" s="13">
        <f t="shared" si="0"/>
        <v>6</v>
      </c>
      <c r="K6" s="29">
        <f t="shared" si="1"/>
        <v>0</v>
      </c>
      <c r="L6" s="14">
        <v>0</v>
      </c>
      <c r="M6" s="14">
        <v>0</v>
      </c>
      <c r="N6" s="14">
        <v>4</v>
      </c>
      <c r="O6" s="14">
        <v>6</v>
      </c>
      <c r="P6" s="29" t="str">
        <f t="shared" si="2"/>
        <v/>
      </c>
      <c r="Q6" s="9" t="s">
        <v>470</v>
      </c>
      <c r="R6" s="9" t="s">
        <v>561</v>
      </c>
      <c r="U6" s="32">
        <v>43124</v>
      </c>
      <c r="V6" s="10">
        <v>42990</v>
      </c>
      <c r="W6" s="10">
        <v>43052</v>
      </c>
    </row>
    <row r="7" spans="1:23" x14ac:dyDescent="0.25">
      <c r="A7" s="5">
        <v>2017</v>
      </c>
      <c r="B7" s="5" t="s">
        <v>11</v>
      </c>
      <c r="C7" s="18" t="s">
        <v>775</v>
      </c>
      <c r="D7" s="20" t="s">
        <v>792</v>
      </c>
      <c r="E7" s="5" t="s">
        <v>14</v>
      </c>
      <c r="F7" s="5" t="s">
        <v>534</v>
      </c>
      <c r="G7" s="18" t="s">
        <v>15</v>
      </c>
      <c r="H7" s="1">
        <v>2017</v>
      </c>
      <c r="I7" s="13" t="s">
        <v>524</v>
      </c>
      <c r="J7" s="13">
        <f t="shared" si="0"/>
        <v>20</v>
      </c>
      <c r="K7" s="29">
        <f t="shared" si="1"/>
        <v>0</v>
      </c>
      <c r="L7" s="13">
        <v>15</v>
      </c>
      <c r="M7" s="13">
        <v>19</v>
      </c>
      <c r="N7" s="13">
        <v>19</v>
      </c>
      <c r="O7" s="13">
        <v>20</v>
      </c>
      <c r="P7" s="29">
        <f t="shared" si="2"/>
        <v>-0.33333333333333331</v>
      </c>
      <c r="Q7" s="7" t="s">
        <v>471</v>
      </c>
      <c r="U7" s="32">
        <v>43124</v>
      </c>
      <c r="V7" s="6" t="s">
        <v>571</v>
      </c>
      <c r="W7" s="10">
        <v>43052</v>
      </c>
    </row>
    <row r="8" spans="1:23" x14ac:dyDescent="0.25">
      <c r="A8" s="5">
        <v>2017</v>
      </c>
      <c r="B8" s="5" t="s">
        <v>11</v>
      </c>
      <c r="C8" s="18" t="s">
        <v>775</v>
      </c>
      <c r="D8" s="20" t="s">
        <v>792</v>
      </c>
      <c r="E8" s="5" t="s">
        <v>16</v>
      </c>
      <c r="F8" s="5" t="s">
        <v>535</v>
      </c>
      <c r="G8" s="18" t="s">
        <v>17</v>
      </c>
      <c r="H8" s="1">
        <v>2017</v>
      </c>
      <c r="I8" s="13" t="s">
        <v>525</v>
      </c>
      <c r="J8" s="13">
        <f t="shared" si="0"/>
        <v>256</v>
      </c>
      <c r="K8" s="29">
        <f t="shared" si="1"/>
        <v>0.234375</v>
      </c>
      <c r="L8" s="13">
        <v>192</v>
      </c>
      <c r="M8" s="13">
        <v>256</v>
      </c>
      <c r="N8" s="13">
        <v>194</v>
      </c>
      <c r="O8" s="13">
        <v>196</v>
      </c>
      <c r="P8" s="29">
        <f t="shared" si="2"/>
        <v>-2.0833333333333332E-2</v>
      </c>
      <c r="Q8" s="7" t="s">
        <v>838</v>
      </c>
      <c r="R8" s="6" t="s">
        <v>837</v>
      </c>
      <c r="U8" s="32">
        <v>43124</v>
      </c>
      <c r="V8" s="6" t="s">
        <v>571</v>
      </c>
      <c r="W8" s="10">
        <v>43052</v>
      </c>
    </row>
    <row r="9" spans="1:23" x14ac:dyDescent="0.25">
      <c r="A9" s="5">
        <v>2017</v>
      </c>
      <c r="B9" s="5" t="s">
        <v>11</v>
      </c>
      <c r="C9" s="18" t="s">
        <v>775</v>
      </c>
      <c r="D9" s="20" t="s">
        <v>792</v>
      </c>
      <c r="E9" s="5" t="s">
        <v>18</v>
      </c>
      <c r="F9" s="5" t="s">
        <v>536</v>
      </c>
      <c r="G9" s="18" t="s">
        <v>19</v>
      </c>
      <c r="H9" s="27">
        <v>42740</v>
      </c>
      <c r="I9" s="13" t="s">
        <v>843</v>
      </c>
      <c r="J9" s="13">
        <f t="shared" si="0"/>
        <v>68</v>
      </c>
      <c r="K9" s="29">
        <f t="shared" si="1"/>
        <v>8.8235294117647065E-2</v>
      </c>
      <c r="L9" s="13">
        <v>68</v>
      </c>
      <c r="M9" s="13">
        <v>68</v>
      </c>
      <c r="N9" s="13">
        <v>59</v>
      </c>
      <c r="O9" s="13">
        <v>62</v>
      </c>
      <c r="P9" s="29">
        <f t="shared" si="2"/>
        <v>8.8235294117647065E-2</v>
      </c>
      <c r="Q9" s="7" t="s">
        <v>802</v>
      </c>
      <c r="R9" s="21" t="s">
        <v>803</v>
      </c>
      <c r="T9" s="10"/>
      <c r="U9" s="10">
        <v>42978</v>
      </c>
      <c r="V9" s="10">
        <v>43013</v>
      </c>
      <c r="W9" s="10">
        <v>43052</v>
      </c>
    </row>
    <row r="10" spans="1:23" x14ac:dyDescent="0.25">
      <c r="A10" s="5">
        <v>2017</v>
      </c>
      <c r="B10" s="5" t="s">
        <v>11</v>
      </c>
      <c r="C10" s="18" t="s">
        <v>775</v>
      </c>
      <c r="D10" s="20" t="s">
        <v>792</v>
      </c>
      <c r="E10" s="5" t="s">
        <v>20</v>
      </c>
      <c r="F10" s="9" t="s">
        <v>672</v>
      </c>
      <c r="G10" s="18" t="s">
        <v>21</v>
      </c>
      <c r="H10" s="27">
        <v>43105</v>
      </c>
      <c r="I10" s="13" t="s">
        <v>845</v>
      </c>
      <c r="J10" s="13">
        <f t="shared" si="0"/>
        <v>11</v>
      </c>
      <c r="K10" s="29">
        <f t="shared" si="1"/>
        <v>1</v>
      </c>
      <c r="L10" s="13">
        <v>0</v>
      </c>
      <c r="M10" s="13">
        <v>11</v>
      </c>
      <c r="N10" s="13">
        <v>0</v>
      </c>
      <c r="O10" s="13">
        <v>0</v>
      </c>
      <c r="P10" s="29" t="str">
        <f t="shared" si="2"/>
        <v/>
      </c>
      <c r="Q10" s="7" t="s">
        <v>472</v>
      </c>
      <c r="T10" s="10"/>
      <c r="U10" s="6" t="s">
        <v>571</v>
      </c>
      <c r="V10" s="6" t="s">
        <v>571</v>
      </c>
      <c r="W10" s="10">
        <v>43052</v>
      </c>
    </row>
    <row r="11" spans="1:23" x14ac:dyDescent="0.25">
      <c r="A11" s="5">
        <v>2017</v>
      </c>
      <c r="B11" s="5" t="s">
        <v>11</v>
      </c>
      <c r="C11" s="18" t="s">
        <v>775</v>
      </c>
      <c r="D11" s="20" t="s">
        <v>792</v>
      </c>
      <c r="E11" s="5" t="s">
        <v>22</v>
      </c>
      <c r="F11" s="9" t="s">
        <v>576</v>
      </c>
      <c r="G11" s="18" t="s">
        <v>23</v>
      </c>
      <c r="H11" s="27">
        <v>43105</v>
      </c>
      <c r="I11" s="13" t="s">
        <v>854</v>
      </c>
      <c r="J11" s="13">
        <f t="shared" si="0"/>
        <v>0</v>
      </c>
      <c r="K11" s="29" t="str">
        <f t="shared" si="1"/>
        <v/>
      </c>
      <c r="L11" s="13">
        <v>0</v>
      </c>
      <c r="M11" s="13">
        <v>0</v>
      </c>
      <c r="N11" s="13">
        <v>0</v>
      </c>
      <c r="O11" s="13">
        <v>0</v>
      </c>
      <c r="P11" s="29" t="str">
        <f t="shared" si="2"/>
        <v/>
      </c>
      <c r="Q11" s="7" t="s">
        <v>473</v>
      </c>
      <c r="R11" s="6" t="s">
        <v>665</v>
      </c>
      <c r="T11" s="10"/>
      <c r="U11" s="10">
        <v>42992</v>
      </c>
      <c r="V11" s="6" t="s">
        <v>571</v>
      </c>
      <c r="W11" s="10">
        <v>43069</v>
      </c>
    </row>
    <row r="12" spans="1:23" x14ac:dyDescent="0.25">
      <c r="A12" s="5">
        <v>2017</v>
      </c>
      <c r="B12" s="5" t="s">
        <v>11</v>
      </c>
      <c r="C12" s="18" t="s">
        <v>775</v>
      </c>
      <c r="D12" s="20" t="s">
        <v>792</v>
      </c>
      <c r="E12" s="5" t="s">
        <v>24</v>
      </c>
      <c r="F12" s="5" t="s">
        <v>574</v>
      </c>
      <c r="G12" s="18" t="s">
        <v>25</v>
      </c>
      <c r="H12" s="27">
        <v>43105</v>
      </c>
      <c r="I12" s="13" t="s">
        <v>581</v>
      </c>
      <c r="J12" s="13">
        <f t="shared" si="0"/>
        <v>13</v>
      </c>
      <c r="K12" s="29">
        <f t="shared" si="1"/>
        <v>0</v>
      </c>
      <c r="L12" s="13">
        <v>7</v>
      </c>
      <c r="M12" s="13">
        <v>0</v>
      </c>
      <c r="N12" s="13">
        <v>11</v>
      </c>
      <c r="O12" s="13">
        <v>13</v>
      </c>
      <c r="P12" s="29">
        <f t="shared" si="2"/>
        <v>-0.8571428571428571</v>
      </c>
      <c r="Q12" s="7" t="s">
        <v>584</v>
      </c>
      <c r="T12" s="10"/>
      <c r="U12" s="32">
        <v>43124</v>
      </c>
      <c r="V12" s="6" t="s">
        <v>571</v>
      </c>
      <c r="W12" s="10">
        <v>43052</v>
      </c>
    </row>
    <row r="13" spans="1:23" x14ac:dyDescent="0.25">
      <c r="A13" s="5">
        <v>2017</v>
      </c>
      <c r="B13" s="5" t="s">
        <v>11</v>
      </c>
      <c r="C13" s="18" t="s">
        <v>775</v>
      </c>
      <c r="D13" s="20" t="s">
        <v>792</v>
      </c>
      <c r="E13" s="5" t="s">
        <v>26</v>
      </c>
      <c r="F13" s="5" t="s">
        <v>538</v>
      </c>
      <c r="G13" s="18" t="s">
        <v>27</v>
      </c>
      <c r="H13" s="27">
        <v>43105</v>
      </c>
      <c r="I13" s="13" t="s">
        <v>854</v>
      </c>
      <c r="J13" s="13">
        <f t="shared" si="0"/>
        <v>0</v>
      </c>
      <c r="K13" s="29" t="str">
        <f t="shared" si="1"/>
        <v/>
      </c>
      <c r="L13" s="13">
        <v>0</v>
      </c>
      <c r="M13" s="13">
        <v>0</v>
      </c>
      <c r="N13" s="13">
        <v>0</v>
      </c>
      <c r="O13" s="13">
        <v>0</v>
      </c>
      <c r="P13" s="29" t="str">
        <f t="shared" si="2"/>
        <v/>
      </c>
      <c r="Q13" s="7" t="s">
        <v>473</v>
      </c>
      <c r="R13" s="6" t="s">
        <v>665</v>
      </c>
      <c r="T13" s="10"/>
      <c r="U13" s="10">
        <v>42992</v>
      </c>
      <c r="V13" s="6" t="s">
        <v>571</v>
      </c>
      <c r="W13" s="10">
        <v>43069</v>
      </c>
    </row>
    <row r="14" spans="1:23" x14ac:dyDescent="0.25">
      <c r="A14" s="5">
        <v>2017</v>
      </c>
      <c r="B14" s="5" t="s">
        <v>11</v>
      </c>
      <c r="C14" s="18" t="s">
        <v>775</v>
      </c>
      <c r="D14" s="20" t="s">
        <v>792</v>
      </c>
      <c r="E14" s="5" t="s">
        <v>28</v>
      </c>
      <c r="F14" s="5" t="s">
        <v>531</v>
      </c>
      <c r="G14" s="18" t="s">
        <v>29</v>
      </c>
      <c r="H14" s="1">
        <v>2017</v>
      </c>
      <c r="I14" s="13" t="s">
        <v>524</v>
      </c>
      <c r="J14" s="13">
        <f t="shared" si="0"/>
        <v>11</v>
      </c>
      <c r="K14" s="29">
        <f t="shared" si="1"/>
        <v>0</v>
      </c>
      <c r="L14" s="13">
        <v>11</v>
      </c>
      <c r="M14" s="13">
        <v>11</v>
      </c>
      <c r="N14" s="13">
        <v>11</v>
      </c>
      <c r="O14" s="13">
        <v>11</v>
      </c>
      <c r="P14" s="29">
        <f t="shared" si="2"/>
        <v>0</v>
      </c>
      <c r="Q14" s="7" t="s">
        <v>474</v>
      </c>
      <c r="R14" s="6" t="s">
        <v>836</v>
      </c>
      <c r="U14" s="32">
        <v>43124</v>
      </c>
      <c r="V14" s="6" t="s">
        <v>571</v>
      </c>
      <c r="W14" s="10">
        <v>43052</v>
      </c>
    </row>
    <row r="15" spans="1:23" x14ac:dyDescent="0.25">
      <c r="A15" s="5">
        <v>2017</v>
      </c>
      <c r="B15" s="5" t="s">
        <v>11</v>
      </c>
      <c r="C15" s="18" t="s">
        <v>775</v>
      </c>
      <c r="D15" s="20" t="s">
        <v>792</v>
      </c>
      <c r="E15" s="5" t="s">
        <v>30</v>
      </c>
      <c r="F15" s="5" t="s">
        <v>575</v>
      </c>
      <c r="G15" s="18" t="s">
        <v>31</v>
      </c>
      <c r="H15" s="27">
        <v>43105</v>
      </c>
      <c r="I15" s="13" t="s">
        <v>854</v>
      </c>
      <c r="J15" s="13">
        <f t="shared" si="0"/>
        <v>0</v>
      </c>
      <c r="K15" s="29" t="str">
        <f t="shared" si="1"/>
        <v/>
      </c>
      <c r="L15" s="13">
        <v>0</v>
      </c>
      <c r="M15" s="13">
        <v>0</v>
      </c>
      <c r="N15" s="13">
        <v>0</v>
      </c>
      <c r="O15" s="13">
        <v>0</v>
      </c>
      <c r="P15" s="29" t="str">
        <f t="shared" si="2"/>
        <v/>
      </c>
      <c r="Q15" s="7" t="s">
        <v>585</v>
      </c>
      <c r="V15" s="6" t="s">
        <v>571</v>
      </c>
      <c r="W15" s="10">
        <v>43070</v>
      </c>
    </row>
    <row r="16" spans="1:23" x14ac:dyDescent="0.25">
      <c r="A16" s="5">
        <v>2017</v>
      </c>
      <c r="B16" s="5" t="s">
        <v>11</v>
      </c>
      <c r="C16" s="18" t="s">
        <v>775</v>
      </c>
      <c r="D16" s="20" t="s">
        <v>792</v>
      </c>
      <c r="E16" s="5" t="s">
        <v>32</v>
      </c>
      <c r="F16" s="9" t="s">
        <v>666</v>
      </c>
      <c r="G16" s="18" t="s">
        <v>33</v>
      </c>
      <c r="H16" s="27">
        <v>43105</v>
      </c>
      <c r="I16" s="13" t="s">
        <v>854</v>
      </c>
      <c r="J16" s="13">
        <f t="shared" si="0"/>
        <v>0</v>
      </c>
      <c r="K16" s="29" t="str">
        <f t="shared" si="1"/>
        <v/>
      </c>
      <c r="L16" s="13">
        <v>0</v>
      </c>
      <c r="M16" s="13">
        <v>0</v>
      </c>
      <c r="N16" s="13">
        <v>0</v>
      </c>
      <c r="O16" s="13">
        <v>0</v>
      </c>
      <c r="P16" s="29" t="str">
        <f t="shared" si="2"/>
        <v/>
      </c>
      <c r="Q16" s="7" t="s">
        <v>473</v>
      </c>
      <c r="R16" s="6" t="s">
        <v>665</v>
      </c>
      <c r="V16" s="6" t="s">
        <v>571</v>
      </c>
      <c r="W16" s="10">
        <v>43069</v>
      </c>
    </row>
    <row r="17" spans="1:23" x14ac:dyDescent="0.25">
      <c r="A17" s="5">
        <v>2017</v>
      </c>
      <c r="B17" s="5" t="s">
        <v>11</v>
      </c>
      <c r="C17" s="18" t="s">
        <v>775</v>
      </c>
      <c r="D17" s="20" t="s">
        <v>792</v>
      </c>
      <c r="E17" s="5" t="s">
        <v>34</v>
      </c>
      <c r="F17" s="5" t="s">
        <v>577</v>
      </c>
      <c r="G17" s="18" t="s">
        <v>35</v>
      </c>
      <c r="H17" s="1">
        <v>2017</v>
      </c>
      <c r="I17" s="13" t="s">
        <v>524</v>
      </c>
      <c r="J17" s="13">
        <f t="shared" si="0"/>
        <v>34</v>
      </c>
      <c r="K17" s="29">
        <f t="shared" si="1"/>
        <v>0.23529411764705882</v>
      </c>
      <c r="L17" s="13">
        <v>33</v>
      </c>
      <c r="M17" s="13">
        <v>33</v>
      </c>
      <c r="N17" s="13">
        <v>34</v>
      </c>
      <c r="O17" s="13">
        <v>26</v>
      </c>
      <c r="P17" s="29">
        <f t="shared" si="2"/>
        <v>0.21212121212121213</v>
      </c>
      <c r="Q17" s="7" t="s">
        <v>565</v>
      </c>
      <c r="U17" s="32">
        <v>43124</v>
      </c>
      <c r="V17" s="6" t="s">
        <v>571</v>
      </c>
      <c r="W17" s="10">
        <v>43052</v>
      </c>
    </row>
    <row r="18" spans="1:23" x14ac:dyDescent="0.25">
      <c r="A18" s="5">
        <v>2017</v>
      </c>
      <c r="B18" s="5" t="s">
        <v>11</v>
      </c>
      <c r="C18" s="18" t="s">
        <v>775</v>
      </c>
      <c r="D18" s="20" t="s">
        <v>792</v>
      </c>
      <c r="E18" s="5" t="s">
        <v>36</v>
      </c>
      <c r="F18" s="5" t="s">
        <v>586</v>
      </c>
      <c r="G18" s="18" t="s">
        <v>37</v>
      </c>
      <c r="H18" s="27">
        <v>43105</v>
      </c>
      <c r="I18" s="13" t="s">
        <v>581</v>
      </c>
      <c r="J18" s="13">
        <f t="shared" si="0"/>
        <v>54</v>
      </c>
      <c r="K18" s="29">
        <f t="shared" si="1"/>
        <v>0.51851851851851849</v>
      </c>
      <c r="L18" s="13">
        <v>54</v>
      </c>
      <c r="M18" s="13">
        <v>26</v>
      </c>
      <c r="N18" s="13">
        <v>26</v>
      </c>
      <c r="O18" s="13">
        <v>26</v>
      </c>
      <c r="P18" s="29">
        <f t="shared" si="2"/>
        <v>0.51851851851851849</v>
      </c>
      <c r="Q18" s="7" t="s">
        <v>566</v>
      </c>
      <c r="T18" s="6"/>
      <c r="U18" s="32">
        <v>43124</v>
      </c>
      <c r="V18" s="6" t="s">
        <v>571</v>
      </c>
      <c r="W18" s="10">
        <v>43052</v>
      </c>
    </row>
    <row r="19" spans="1:23" x14ac:dyDescent="0.25">
      <c r="A19" s="5">
        <v>2017</v>
      </c>
      <c r="B19" s="5" t="s">
        <v>11</v>
      </c>
      <c r="C19" s="18" t="s">
        <v>775</v>
      </c>
      <c r="D19" s="20" t="s">
        <v>792</v>
      </c>
      <c r="E19" s="5" t="s">
        <v>38</v>
      </c>
      <c r="F19" s="5" t="s">
        <v>538</v>
      </c>
      <c r="G19" s="18" t="s">
        <v>39</v>
      </c>
      <c r="H19" s="27">
        <v>43105</v>
      </c>
      <c r="I19" s="13" t="s">
        <v>581</v>
      </c>
      <c r="J19" s="13">
        <f t="shared" si="0"/>
        <v>735</v>
      </c>
      <c r="K19" s="29">
        <f t="shared" si="1"/>
        <v>0</v>
      </c>
      <c r="L19" s="13">
        <v>681</v>
      </c>
      <c r="M19" s="13">
        <v>721</v>
      </c>
      <c r="N19" s="13">
        <v>733</v>
      </c>
      <c r="O19" s="13">
        <v>735</v>
      </c>
      <c r="P19" s="29">
        <f t="shared" si="2"/>
        <v>-7.9295154185022032E-2</v>
      </c>
      <c r="Q19" s="7" t="s">
        <v>517</v>
      </c>
      <c r="R19" s="6" t="s">
        <v>819</v>
      </c>
      <c r="T19" s="10">
        <v>43118</v>
      </c>
      <c r="U19" s="10">
        <v>43054</v>
      </c>
      <c r="V19" s="10">
        <v>43012</v>
      </c>
      <c r="W19" s="10">
        <v>43012</v>
      </c>
    </row>
    <row r="20" spans="1:23" x14ac:dyDescent="0.25">
      <c r="A20" s="5">
        <v>2017</v>
      </c>
      <c r="B20" s="5" t="s">
        <v>11</v>
      </c>
      <c r="C20" s="18" t="s">
        <v>775</v>
      </c>
      <c r="D20" s="20" t="s">
        <v>792</v>
      </c>
      <c r="E20" s="5" t="s">
        <v>40</v>
      </c>
      <c r="F20" s="9" t="s">
        <v>667</v>
      </c>
      <c r="G20" s="18" t="s">
        <v>41</v>
      </c>
      <c r="H20" s="27">
        <v>43105</v>
      </c>
      <c r="I20" s="13" t="s">
        <v>854</v>
      </c>
      <c r="J20" s="13">
        <f t="shared" si="0"/>
        <v>0</v>
      </c>
      <c r="K20" s="29" t="str">
        <f t="shared" si="1"/>
        <v/>
      </c>
      <c r="L20" s="13">
        <v>0</v>
      </c>
      <c r="M20" s="13">
        <v>0</v>
      </c>
      <c r="N20" s="13">
        <v>0</v>
      </c>
      <c r="O20" s="13">
        <v>0</v>
      </c>
      <c r="P20" s="29" t="str">
        <f t="shared" si="2"/>
        <v/>
      </c>
      <c r="Q20" s="7" t="s">
        <v>473</v>
      </c>
      <c r="R20" s="6" t="s">
        <v>665</v>
      </c>
      <c r="T20" s="6"/>
      <c r="U20" s="10">
        <v>42992</v>
      </c>
      <c r="V20" s="6" t="s">
        <v>571</v>
      </c>
      <c r="W20" s="10">
        <v>43069</v>
      </c>
    </row>
    <row r="21" spans="1:23" x14ac:dyDescent="0.25">
      <c r="A21" s="5">
        <v>2017</v>
      </c>
      <c r="B21" s="5" t="s">
        <v>11</v>
      </c>
      <c r="C21" s="18" t="s">
        <v>775</v>
      </c>
      <c r="D21" s="20" t="s">
        <v>792</v>
      </c>
      <c r="E21" s="5" t="s">
        <v>42</v>
      </c>
      <c r="F21" s="9" t="s">
        <v>668</v>
      </c>
      <c r="G21" s="18" t="s">
        <v>43</v>
      </c>
      <c r="H21" s="27">
        <v>43105</v>
      </c>
      <c r="I21" s="13" t="s">
        <v>854</v>
      </c>
      <c r="J21" s="13">
        <f t="shared" si="0"/>
        <v>0</v>
      </c>
      <c r="K21" s="29" t="str">
        <f t="shared" si="1"/>
        <v/>
      </c>
      <c r="L21" s="13">
        <v>0</v>
      </c>
      <c r="M21" s="13">
        <v>0</v>
      </c>
      <c r="N21" s="13">
        <v>0</v>
      </c>
      <c r="O21" s="13">
        <v>0</v>
      </c>
      <c r="P21" s="29" t="str">
        <f t="shared" si="2"/>
        <v/>
      </c>
      <c r="Q21" s="7" t="s">
        <v>473</v>
      </c>
      <c r="R21" s="6" t="s">
        <v>665</v>
      </c>
      <c r="T21" s="6"/>
      <c r="U21" s="10">
        <v>42992</v>
      </c>
      <c r="V21" s="6" t="s">
        <v>571</v>
      </c>
      <c r="W21" s="10">
        <v>43069</v>
      </c>
    </row>
    <row r="22" spans="1:23" x14ac:dyDescent="0.25">
      <c r="A22" s="5">
        <v>2017</v>
      </c>
      <c r="B22" s="5" t="s">
        <v>11</v>
      </c>
      <c r="C22" s="18" t="s">
        <v>775</v>
      </c>
      <c r="D22" s="20" t="s">
        <v>792</v>
      </c>
      <c r="E22" s="5" t="s">
        <v>44</v>
      </c>
      <c r="F22" s="9" t="s">
        <v>669</v>
      </c>
      <c r="G22" s="18" t="s">
        <v>45</v>
      </c>
      <c r="H22" s="27">
        <v>43105</v>
      </c>
      <c r="I22" s="13" t="s">
        <v>854</v>
      </c>
      <c r="J22" s="13">
        <f t="shared" si="0"/>
        <v>0</v>
      </c>
      <c r="K22" s="29" t="str">
        <f t="shared" si="1"/>
        <v/>
      </c>
      <c r="L22" s="13">
        <v>0</v>
      </c>
      <c r="M22" s="13">
        <v>0</v>
      </c>
      <c r="N22" s="13">
        <v>0</v>
      </c>
      <c r="O22" s="13">
        <v>0</v>
      </c>
      <c r="P22" s="29" t="str">
        <f t="shared" si="2"/>
        <v/>
      </c>
      <c r="Q22" s="7" t="s">
        <v>473</v>
      </c>
      <c r="R22" s="6" t="s">
        <v>665</v>
      </c>
      <c r="T22" s="6"/>
      <c r="U22" s="10">
        <v>42992</v>
      </c>
      <c r="V22" s="6" t="s">
        <v>571</v>
      </c>
      <c r="W22" s="10">
        <v>43069</v>
      </c>
    </row>
    <row r="23" spans="1:23" x14ac:dyDescent="0.25">
      <c r="A23" s="5">
        <v>2017</v>
      </c>
      <c r="B23" s="5" t="s">
        <v>11</v>
      </c>
      <c r="C23" s="18" t="s">
        <v>775</v>
      </c>
      <c r="D23" s="20" t="s">
        <v>792</v>
      </c>
      <c r="E23" s="5" t="s">
        <v>46</v>
      </c>
      <c r="F23" s="5" t="s">
        <v>532</v>
      </c>
      <c r="G23" s="18" t="s">
        <v>47</v>
      </c>
      <c r="H23" s="27">
        <v>43105</v>
      </c>
      <c r="I23" s="13" t="s">
        <v>854</v>
      </c>
      <c r="J23" s="13">
        <f t="shared" si="0"/>
        <v>0</v>
      </c>
      <c r="K23" s="29" t="str">
        <f t="shared" si="1"/>
        <v/>
      </c>
      <c r="L23" s="13">
        <v>0</v>
      </c>
      <c r="M23" s="13">
        <v>0</v>
      </c>
      <c r="N23" s="13">
        <v>0</v>
      </c>
      <c r="O23" s="13">
        <v>0</v>
      </c>
      <c r="P23" s="29" t="str">
        <f t="shared" si="2"/>
        <v/>
      </c>
      <c r="Q23" s="7" t="s">
        <v>475</v>
      </c>
      <c r="R23" s="6" t="s">
        <v>821</v>
      </c>
      <c r="T23" s="6"/>
      <c r="U23" s="10" t="s">
        <v>571</v>
      </c>
      <c r="V23" s="10">
        <v>43024</v>
      </c>
      <c r="W23" s="10">
        <v>43052</v>
      </c>
    </row>
    <row r="24" spans="1:23" x14ac:dyDescent="0.25">
      <c r="A24" s="5">
        <v>2017</v>
      </c>
      <c r="B24" s="5" t="s">
        <v>11</v>
      </c>
      <c r="C24" s="18" t="s">
        <v>775</v>
      </c>
      <c r="D24" s="20" t="s">
        <v>792</v>
      </c>
      <c r="E24" s="5" t="s">
        <v>48</v>
      </c>
      <c r="F24" s="5" t="s">
        <v>578</v>
      </c>
      <c r="G24" s="18" t="s">
        <v>49</v>
      </c>
      <c r="H24" s="27">
        <v>43105</v>
      </c>
      <c r="I24" s="13" t="s">
        <v>854</v>
      </c>
      <c r="J24" s="13">
        <f t="shared" si="0"/>
        <v>0</v>
      </c>
      <c r="K24" s="29" t="str">
        <f t="shared" si="1"/>
        <v/>
      </c>
      <c r="L24" s="13">
        <v>0</v>
      </c>
      <c r="M24" s="13">
        <v>0</v>
      </c>
      <c r="N24" s="13">
        <v>0</v>
      </c>
      <c r="O24" s="13">
        <v>0</v>
      </c>
      <c r="P24" s="29" t="str">
        <f t="shared" si="2"/>
        <v/>
      </c>
      <c r="Q24" s="7" t="s">
        <v>473</v>
      </c>
      <c r="R24" s="6" t="s">
        <v>665</v>
      </c>
      <c r="T24" s="6"/>
      <c r="U24" s="10">
        <v>42992</v>
      </c>
      <c r="V24" s="6" t="s">
        <v>571</v>
      </c>
      <c r="W24" s="10">
        <v>43069</v>
      </c>
    </row>
    <row r="25" spans="1:23" x14ac:dyDescent="0.25">
      <c r="A25" s="5">
        <v>2017</v>
      </c>
      <c r="B25" s="5" t="s">
        <v>11</v>
      </c>
      <c r="C25" s="18" t="s">
        <v>775</v>
      </c>
      <c r="D25" s="20" t="s">
        <v>792</v>
      </c>
      <c r="E25" s="5" t="s">
        <v>50</v>
      </c>
      <c r="F25" s="5" t="s">
        <v>541</v>
      </c>
      <c r="G25" s="18" t="s">
        <v>51</v>
      </c>
      <c r="H25" s="27">
        <v>43105</v>
      </c>
      <c r="I25" s="13" t="s">
        <v>581</v>
      </c>
      <c r="J25" s="13">
        <f t="shared" si="0"/>
        <v>19</v>
      </c>
      <c r="K25" s="29">
        <f t="shared" si="1"/>
        <v>0</v>
      </c>
      <c r="L25" s="13">
        <v>19</v>
      </c>
      <c r="M25" s="13">
        <v>19</v>
      </c>
      <c r="N25" s="13">
        <v>19</v>
      </c>
      <c r="O25" s="13">
        <v>19</v>
      </c>
      <c r="P25" s="29">
        <f t="shared" si="2"/>
        <v>0</v>
      </c>
      <c r="Q25" s="7" t="s">
        <v>583</v>
      </c>
      <c r="T25" s="6"/>
      <c r="U25" s="32">
        <v>43124</v>
      </c>
      <c r="V25" s="6" t="s">
        <v>571</v>
      </c>
      <c r="W25" s="10">
        <v>43052</v>
      </c>
    </row>
    <row r="26" spans="1:23" x14ac:dyDescent="0.25">
      <c r="A26" s="5">
        <v>2017</v>
      </c>
      <c r="B26" s="5" t="s">
        <v>11</v>
      </c>
      <c r="C26" s="18" t="s">
        <v>775</v>
      </c>
      <c r="D26" s="20" t="s">
        <v>792</v>
      </c>
      <c r="E26" s="5" t="s">
        <v>52</v>
      </c>
      <c r="F26" s="5" t="s">
        <v>543</v>
      </c>
      <c r="G26" s="18" t="s">
        <v>53</v>
      </c>
      <c r="H26" s="27">
        <v>43105</v>
      </c>
      <c r="I26" s="13" t="s">
        <v>854</v>
      </c>
      <c r="J26" s="13">
        <f t="shared" si="0"/>
        <v>0</v>
      </c>
      <c r="K26" s="29" t="str">
        <f t="shared" si="1"/>
        <v/>
      </c>
      <c r="L26" s="13">
        <v>0</v>
      </c>
      <c r="M26" s="13">
        <v>0</v>
      </c>
      <c r="N26" s="13">
        <v>0</v>
      </c>
      <c r="O26" s="13">
        <v>0</v>
      </c>
      <c r="P26" s="29" t="str">
        <f t="shared" si="2"/>
        <v/>
      </c>
      <c r="Q26" s="16" t="s">
        <v>822</v>
      </c>
      <c r="R26" s="6" t="s">
        <v>571</v>
      </c>
      <c r="T26" s="6"/>
      <c r="U26" s="10" t="s">
        <v>571</v>
      </c>
      <c r="V26" s="10">
        <v>43024</v>
      </c>
      <c r="W26" s="6" t="s">
        <v>804</v>
      </c>
    </row>
    <row r="27" spans="1:23" x14ac:dyDescent="0.25">
      <c r="A27" s="5">
        <v>2017</v>
      </c>
      <c r="B27" s="5" t="s">
        <v>11</v>
      </c>
      <c r="C27" s="18" t="s">
        <v>775</v>
      </c>
      <c r="D27" s="20" t="s">
        <v>792</v>
      </c>
      <c r="E27" s="5" t="s">
        <v>54</v>
      </c>
      <c r="F27" s="5" t="s">
        <v>544</v>
      </c>
      <c r="G27" s="18" t="s">
        <v>55</v>
      </c>
      <c r="H27" s="27">
        <v>43105</v>
      </c>
      <c r="I27" s="13" t="s">
        <v>581</v>
      </c>
      <c r="J27" s="13">
        <f t="shared" si="0"/>
        <v>18</v>
      </c>
      <c r="K27" s="29">
        <f t="shared" si="1"/>
        <v>0</v>
      </c>
      <c r="L27" s="14">
        <v>17</v>
      </c>
      <c r="M27" s="14">
        <v>18</v>
      </c>
      <c r="N27" s="14">
        <v>18</v>
      </c>
      <c r="O27" s="14">
        <v>18</v>
      </c>
      <c r="P27" s="29">
        <f t="shared" si="2"/>
        <v>-5.8823529411764705E-2</v>
      </c>
      <c r="Q27" s="5" t="s">
        <v>476</v>
      </c>
      <c r="R27" s="5" t="s">
        <v>588</v>
      </c>
      <c r="T27" s="6"/>
      <c r="U27" s="32">
        <v>43124</v>
      </c>
      <c r="V27" s="10" t="s">
        <v>571</v>
      </c>
      <c r="W27" s="10">
        <v>43052</v>
      </c>
    </row>
    <row r="28" spans="1:23" x14ac:dyDescent="0.25">
      <c r="A28" s="5">
        <v>2017</v>
      </c>
      <c r="B28" s="5" t="s">
        <v>11</v>
      </c>
      <c r="C28" s="18" t="s">
        <v>775</v>
      </c>
      <c r="D28" s="20" t="s">
        <v>792</v>
      </c>
      <c r="E28" s="5" t="s">
        <v>56</v>
      </c>
      <c r="F28" s="9" t="s">
        <v>673</v>
      </c>
      <c r="G28" s="18" t="s">
        <v>57</v>
      </c>
      <c r="H28" s="27">
        <v>43105</v>
      </c>
      <c r="I28" s="13" t="s">
        <v>854</v>
      </c>
      <c r="J28" s="13">
        <f t="shared" si="0"/>
        <v>0</v>
      </c>
      <c r="K28" s="29" t="str">
        <f t="shared" si="1"/>
        <v/>
      </c>
      <c r="L28" s="13">
        <v>0</v>
      </c>
      <c r="M28" s="13">
        <v>0</v>
      </c>
      <c r="N28" s="13">
        <v>0</v>
      </c>
      <c r="O28" s="13">
        <v>0</v>
      </c>
      <c r="P28" s="29" t="str">
        <f t="shared" si="2"/>
        <v/>
      </c>
      <c r="Q28" s="7" t="s">
        <v>477</v>
      </c>
      <c r="T28" s="6"/>
      <c r="U28" s="6" t="s">
        <v>571</v>
      </c>
      <c r="V28" s="6" t="s">
        <v>571</v>
      </c>
      <c r="W28" s="6" t="s">
        <v>571</v>
      </c>
    </row>
    <row r="29" spans="1:23" x14ac:dyDescent="0.25">
      <c r="A29" s="5">
        <v>2017</v>
      </c>
      <c r="B29" s="5" t="s">
        <v>11</v>
      </c>
      <c r="C29" s="18" t="s">
        <v>775</v>
      </c>
      <c r="D29" s="20" t="s">
        <v>792</v>
      </c>
      <c r="E29" s="5" t="s">
        <v>58</v>
      </c>
      <c r="F29" s="9" t="s">
        <v>674</v>
      </c>
      <c r="G29" s="18" t="s">
        <v>59</v>
      </c>
      <c r="H29" s="27">
        <v>43105</v>
      </c>
      <c r="I29" s="13" t="s">
        <v>854</v>
      </c>
      <c r="J29" s="13">
        <f t="shared" si="0"/>
        <v>0</v>
      </c>
      <c r="K29" s="29" t="str">
        <f t="shared" si="1"/>
        <v/>
      </c>
      <c r="L29" s="13">
        <v>0</v>
      </c>
      <c r="M29" s="13">
        <v>0</v>
      </c>
      <c r="N29" s="13">
        <v>0</v>
      </c>
      <c r="O29" s="13">
        <v>0</v>
      </c>
      <c r="P29" s="29" t="str">
        <f t="shared" si="2"/>
        <v/>
      </c>
      <c r="Q29" s="7" t="s">
        <v>477</v>
      </c>
      <c r="T29" s="6"/>
      <c r="U29" s="6" t="s">
        <v>571</v>
      </c>
      <c r="V29" s="6" t="s">
        <v>571</v>
      </c>
      <c r="W29" s="6" t="s">
        <v>571</v>
      </c>
    </row>
    <row r="30" spans="1:23" x14ac:dyDescent="0.25">
      <c r="A30" s="5">
        <v>2017</v>
      </c>
      <c r="B30" s="5" t="s">
        <v>11</v>
      </c>
      <c r="C30" s="18" t="s">
        <v>775</v>
      </c>
      <c r="D30" s="20" t="s">
        <v>792</v>
      </c>
      <c r="E30" s="5" t="s">
        <v>60</v>
      </c>
      <c r="F30" s="9" t="s">
        <v>675</v>
      </c>
      <c r="G30" s="18" t="s">
        <v>61</v>
      </c>
      <c r="H30" s="27">
        <v>43105</v>
      </c>
      <c r="I30" s="13" t="s">
        <v>854</v>
      </c>
      <c r="J30" s="13">
        <f t="shared" si="0"/>
        <v>0</v>
      </c>
      <c r="K30" s="29" t="str">
        <f t="shared" si="1"/>
        <v/>
      </c>
      <c r="L30" s="13">
        <v>0</v>
      </c>
      <c r="M30" s="13">
        <v>0</v>
      </c>
      <c r="N30" s="13">
        <v>0</v>
      </c>
      <c r="O30" s="13">
        <v>0</v>
      </c>
      <c r="P30" s="29" t="str">
        <f t="shared" si="2"/>
        <v/>
      </c>
      <c r="Q30" s="7" t="s">
        <v>473</v>
      </c>
      <c r="R30" s="6" t="s">
        <v>665</v>
      </c>
      <c r="T30" s="6"/>
      <c r="U30" s="10">
        <v>42992</v>
      </c>
      <c r="V30" s="6" t="s">
        <v>571</v>
      </c>
      <c r="W30" s="10">
        <v>43069</v>
      </c>
    </row>
    <row r="31" spans="1:23" x14ac:dyDescent="0.25">
      <c r="A31" s="5">
        <v>2017</v>
      </c>
      <c r="B31" s="5" t="s">
        <v>11</v>
      </c>
      <c r="C31" s="18" t="s">
        <v>775</v>
      </c>
      <c r="D31" s="20" t="s">
        <v>792</v>
      </c>
      <c r="E31" s="5" t="s">
        <v>62</v>
      </c>
      <c r="F31" s="9" t="s">
        <v>676</v>
      </c>
      <c r="G31" s="18" t="s">
        <v>63</v>
      </c>
      <c r="H31" s="27">
        <v>43105</v>
      </c>
      <c r="I31" s="13" t="s">
        <v>854</v>
      </c>
      <c r="J31" s="13">
        <f t="shared" si="0"/>
        <v>0</v>
      </c>
      <c r="K31" s="29" t="str">
        <f t="shared" si="1"/>
        <v/>
      </c>
      <c r="L31" s="13">
        <v>0</v>
      </c>
      <c r="M31" s="13">
        <v>0</v>
      </c>
      <c r="N31" s="13">
        <v>0</v>
      </c>
      <c r="O31" s="13">
        <v>0</v>
      </c>
      <c r="P31" s="29" t="str">
        <f t="shared" si="2"/>
        <v/>
      </c>
      <c r="Q31" s="7" t="s">
        <v>823</v>
      </c>
      <c r="T31" s="6"/>
      <c r="U31" s="6" t="s">
        <v>571</v>
      </c>
      <c r="V31" s="6" t="s">
        <v>571</v>
      </c>
      <c r="W31" s="6" t="s">
        <v>804</v>
      </c>
    </row>
    <row r="32" spans="1:23" x14ac:dyDescent="0.25">
      <c r="A32" s="5">
        <v>2017</v>
      </c>
      <c r="B32" s="5" t="s">
        <v>11</v>
      </c>
      <c r="C32" s="18" t="s">
        <v>775</v>
      </c>
      <c r="D32" s="20" t="s">
        <v>792</v>
      </c>
      <c r="E32" s="5" t="s">
        <v>64</v>
      </c>
      <c r="F32" s="9" t="s">
        <v>670</v>
      </c>
      <c r="G32" s="18" t="s">
        <v>65</v>
      </c>
      <c r="H32" s="27">
        <v>43105</v>
      </c>
      <c r="I32" s="13" t="s">
        <v>854</v>
      </c>
      <c r="J32" s="13">
        <f t="shared" si="0"/>
        <v>0</v>
      </c>
      <c r="K32" s="29" t="str">
        <f t="shared" si="1"/>
        <v/>
      </c>
      <c r="L32" s="13">
        <v>0</v>
      </c>
      <c r="M32" s="13">
        <v>0</v>
      </c>
      <c r="N32" s="13">
        <v>0</v>
      </c>
      <c r="O32" s="13">
        <v>0</v>
      </c>
      <c r="P32" s="29" t="str">
        <f t="shared" si="2"/>
        <v/>
      </c>
      <c r="Q32" s="7" t="s">
        <v>473</v>
      </c>
      <c r="R32" s="6" t="s">
        <v>665</v>
      </c>
      <c r="T32" s="6"/>
      <c r="U32" s="10">
        <v>42992</v>
      </c>
      <c r="V32" s="6" t="s">
        <v>571</v>
      </c>
      <c r="W32" s="10">
        <v>43069</v>
      </c>
    </row>
    <row r="33" spans="1:23" x14ac:dyDescent="0.25">
      <c r="A33" s="5">
        <v>2017</v>
      </c>
      <c r="B33" s="5" t="s">
        <v>11</v>
      </c>
      <c r="C33" s="18" t="s">
        <v>775</v>
      </c>
      <c r="D33" s="20" t="s">
        <v>792</v>
      </c>
      <c r="E33" s="5" t="s">
        <v>66</v>
      </c>
      <c r="F33" s="9" t="s">
        <v>677</v>
      </c>
      <c r="G33" s="18" t="s">
        <v>67</v>
      </c>
      <c r="H33" s="27">
        <v>43105</v>
      </c>
      <c r="I33" s="13" t="s">
        <v>854</v>
      </c>
      <c r="J33" s="13">
        <f t="shared" si="0"/>
        <v>0</v>
      </c>
      <c r="K33" s="29" t="str">
        <f t="shared" si="1"/>
        <v/>
      </c>
      <c r="L33" s="13">
        <v>0</v>
      </c>
      <c r="M33" s="13">
        <v>0</v>
      </c>
      <c r="N33" s="13">
        <v>0</v>
      </c>
      <c r="O33" s="13">
        <v>0</v>
      </c>
      <c r="P33" s="29" t="str">
        <f t="shared" si="2"/>
        <v/>
      </c>
      <c r="Q33" s="7" t="s">
        <v>478</v>
      </c>
      <c r="T33" s="6"/>
      <c r="U33" s="6" t="s">
        <v>571</v>
      </c>
      <c r="V33" s="6" t="s">
        <v>571</v>
      </c>
      <c r="W33" s="10">
        <v>43052</v>
      </c>
    </row>
    <row r="34" spans="1:23" x14ac:dyDescent="0.25">
      <c r="A34" s="5">
        <v>2017</v>
      </c>
      <c r="B34" s="5" t="s">
        <v>11</v>
      </c>
      <c r="C34" s="18" t="s">
        <v>775</v>
      </c>
      <c r="D34" s="20" t="s">
        <v>792</v>
      </c>
      <c r="E34" s="5" t="s">
        <v>68</v>
      </c>
      <c r="F34" s="9" t="s">
        <v>678</v>
      </c>
      <c r="G34" s="18" t="s">
        <v>69</v>
      </c>
      <c r="H34" s="27">
        <v>43105</v>
      </c>
      <c r="I34" s="13" t="s">
        <v>854</v>
      </c>
      <c r="J34" s="13">
        <f t="shared" si="0"/>
        <v>0</v>
      </c>
      <c r="K34" s="29" t="str">
        <f t="shared" si="1"/>
        <v/>
      </c>
      <c r="L34" s="13">
        <v>0</v>
      </c>
      <c r="M34" s="13">
        <v>0</v>
      </c>
      <c r="N34" s="13">
        <v>0</v>
      </c>
      <c r="O34" s="13">
        <v>0</v>
      </c>
      <c r="P34" s="29" t="str">
        <f t="shared" si="2"/>
        <v/>
      </c>
      <c r="Q34" s="15" t="s">
        <v>479</v>
      </c>
      <c r="T34" s="6"/>
      <c r="U34" s="6" t="s">
        <v>571</v>
      </c>
      <c r="V34" s="6" t="s">
        <v>571</v>
      </c>
      <c r="W34" s="6" t="s">
        <v>571</v>
      </c>
    </row>
    <row r="35" spans="1:23" x14ac:dyDescent="0.25">
      <c r="A35" s="5">
        <v>2017</v>
      </c>
      <c r="B35" s="5" t="s">
        <v>11</v>
      </c>
      <c r="C35" s="18" t="s">
        <v>775</v>
      </c>
      <c r="D35" s="20" t="s">
        <v>792</v>
      </c>
      <c r="E35" s="5" t="s">
        <v>70</v>
      </c>
      <c r="F35" s="9" t="s">
        <v>679</v>
      </c>
      <c r="G35" s="18" t="s">
        <v>71</v>
      </c>
      <c r="H35" s="27">
        <v>43105</v>
      </c>
      <c r="I35" s="13" t="s">
        <v>854</v>
      </c>
      <c r="J35" s="13">
        <f t="shared" si="0"/>
        <v>0</v>
      </c>
      <c r="K35" s="29" t="str">
        <f t="shared" si="1"/>
        <v/>
      </c>
      <c r="L35" s="13">
        <v>0</v>
      </c>
      <c r="M35" s="13">
        <v>0</v>
      </c>
      <c r="N35" s="13">
        <v>0</v>
      </c>
      <c r="O35" s="13">
        <v>0</v>
      </c>
      <c r="P35" s="29" t="str">
        <f t="shared" si="2"/>
        <v/>
      </c>
      <c r="Q35" s="7" t="s">
        <v>824</v>
      </c>
      <c r="T35" s="6"/>
      <c r="U35" s="6" t="s">
        <v>571</v>
      </c>
      <c r="V35" s="6" t="s">
        <v>571</v>
      </c>
      <c r="W35" s="6" t="s">
        <v>571</v>
      </c>
    </row>
    <row r="36" spans="1:23" x14ac:dyDescent="0.25">
      <c r="A36" s="5">
        <v>2017</v>
      </c>
      <c r="B36" s="5" t="s">
        <v>11</v>
      </c>
      <c r="C36" s="18" t="s">
        <v>775</v>
      </c>
      <c r="D36" s="20" t="s">
        <v>792</v>
      </c>
      <c r="E36" s="5" t="s">
        <v>72</v>
      </c>
      <c r="F36" s="9" t="s">
        <v>680</v>
      </c>
      <c r="G36" s="18" t="s">
        <v>73</v>
      </c>
      <c r="H36" s="27">
        <v>43105</v>
      </c>
      <c r="I36" s="13" t="s">
        <v>854</v>
      </c>
      <c r="J36" s="13">
        <f t="shared" si="0"/>
        <v>0</v>
      </c>
      <c r="K36" s="29" t="str">
        <f t="shared" si="1"/>
        <v/>
      </c>
      <c r="L36" s="13">
        <v>0</v>
      </c>
      <c r="M36" s="13">
        <v>0</v>
      </c>
      <c r="N36" s="13">
        <v>0</v>
      </c>
      <c r="O36" s="13">
        <v>0</v>
      </c>
      <c r="P36" s="29" t="str">
        <f t="shared" si="2"/>
        <v/>
      </c>
      <c r="Q36" s="7" t="s">
        <v>518</v>
      </c>
      <c r="T36" s="6"/>
      <c r="U36" s="6" t="s">
        <v>571</v>
      </c>
      <c r="V36" s="6" t="s">
        <v>571</v>
      </c>
      <c r="W36" s="6" t="s">
        <v>571</v>
      </c>
    </row>
    <row r="37" spans="1:23" x14ac:dyDescent="0.25">
      <c r="A37" s="5">
        <v>2017</v>
      </c>
      <c r="B37" s="5" t="s">
        <v>11</v>
      </c>
      <c r="C37" s="18" t="s">
        <v>775</v>
      </c>
      <c r="D37" s="20" t="s">
        <v>792</v>
      </c>
      <c r="E37" s="5" t="s">
        <v>74</v>
      </c>
      <c r="F37" s="9" t="s">
        <v>681</v>
      </c>
      <c r="G37" s="18" t="s">
        <v>75</v>
      </c>
      <c r="H37" s="27">
        <v>43105</v>
      </c>
      <c r="I37" s="13" t="s">
        <v>854</v>
      </c>
      <c r="J37" s="13">
        <f t="shared" si="0"/>
        <v>0</v>
      </c>
      <c r="K37" s="29" t="str">
        <f t="shared" si="1"/>
        <v/>
      </c>
      <c r="L37" s="13">
        <v>0</v>
      </c>
      <c r="M37" s="13">
        <v>0</v>
      </c>
      <c r="N37" s="13">
        <v>0</v>
      </c>
      <c r="O37" s="13">
        <v>0</v>
      </c>
      <c r="P37" s="29" t="str">
        <f t="shared" si="2"/>
        <v/>
      </c>
      <c r="Q37" s="7" t="s">
        <v>480</v>
      </c>
      <c r="T37" s="6"/>
      <c r="U37" s="6" t="s">
        <v>571</v>
      </c>
      <c r="V37" s="6" t="s">
        <v>571</v>
      </c>
      <c r="W37" s="10">
        <v>43052</v>
      </c>
    </row>
    <row r="38" spans="1:23" x14ac:dyDescent="0.25">
      <c r="A38" s="5">
        <v>2017</v>
      </c>
      <c r="B38" s="5" t="s">
        <v>11</v>
      </c>
      <c r="C38" s="18" t="s">
        <v>775</v>
      </c>
      <c r="D38" s="20" t="s">
        <v>792</v>
      </c>
      <c r="E38" s="5" t="s">
        <v>76</v>
      </c>
      <c r="F38" s="9" t="s">
        <v>682</v>
      </c>
      <c r="G38" s="18" t="s">
        <v>77</v>
      </c>
      <c r="H38" s="27">
        <v>43105</v>
      </c>
      <c r="I38" s="13" t="s">
        <v>854</v>
      </c>
      <c r="J38" s="13">
        <f t="shared" si="0"/>
        <v>0</v>
      </c>
      <c r="K38" s="29" t="str">
        <f t="shared" si="1"/>
        <v/>
      </c>
      <c r="L38" s="13">
        <v>0</v>
      </c>
      <c r="M38" s="13">
        <v>0</v>
      </c>
      <c r="N38" s="13">
        <v>0</v>
      </c>
      <c r="O38" s="13">
        <v>0</v>
      </c>
      <c r="P38" s="29" t="str">
        <f t="shared" si="2"/>
        <v/>
      </c>
      <c r="Q38" s="7" t="s">
        <v>477</v>
      </c>
      <c r="T38" s="6"/>
      <c r="U38" s="6" t="s">
        <v>571</v>
      </c>
      <c r="V38" s="6" t="s">
        <v>571</v>
      </c>
      <c r="W38" s="6" t="s">
        <v>571</v>
      </c>
    </row>
    <row r="39" spans="1:23" x14ac:dyDescent="0.25">
      <c r="A39" s="5">
        <v>2017</v>
      </c>
      <c r="B39" s="5" t="s">
        <v>11</v>
      </c>
      <c r="C39" s="18" t="s">
        <v>775</v>
      </c>
      <c r="D39" s="20" t="s">
        <v>792</v>
      </c>
      <c r="E39" s="5" t="s">
        <v>78</v>
      </c>
      <c r="F39" s="9" t="s">
        <v>683</v>
      </c>
      <c r="G39" s="18" t="s">
        <v>79</v>
      </c>
      <c r="H39" s="27">
        <v>43105</v>
      </c>
      <c r="I39" s="13" t="s">
        <v>854</v>
      </c>
      <c r="J39" s="13">
        <f t="shared" si="0"/>
        <v>0</v>
      </c>
      <c r="K39" s="29" t="str">
        <f t="shared" si="1"/>
        <v/>
      </c>
      <c r="L39" s="13">
        <v>0</v>
      </c>
      <c r="M39" s="13">
        <v>0</v>
      </c>
      <c r="N39" s="13">
        <v>0</v>
      </c>
      <c r="O39" s="13">
        <v>0</v>
      </c>
      <c r="P39" s="29" t="str">
        <f t="shared" si="2"/>
        <v/>
      </c>
      <c r="Q39" s="7" t="s">
        <v>477</v>
      </c>
      <c r="T39" s="6"/>
      <c r="U39" s="6" t="s">
        <v>571</v>
      </c>
      <c r="V39" s="6" t="s">
        <v>571</v>
      </c>
      <c r="W39" s="6" t="s">
        <v>571</v>
      </c>
    </row>
    <row r="40" spans="1:23" x14ac:dyDescent="0.25">
      <c r="A40" s="5">
        <v>2017</v>
      </c>
      <c r="B40" s="5" t="s">
        <v>11</v>
      </c>
      <c r="C40" s="18" t="s">
        <v>775</v>
      </c>
      <c r="D40" s="20" t="s">
        <v>792</v>
      </c>
      <c r="E40" s="5" t="s">
        <v>80</v>
      </c>
      <c r="F40" s="9" t="s">
        <v>684</v>
      </c>
      <c r="G40" s="18" t="s">
        <v>81</v>
      </c>
      <c r="H40" s="27">
        <v>43105</v>
      </c>
      <c r="I40" s="13" t="s">
        <v>854</v>
      </c>
      <c r="J40" s="13">
        <f t="shared" si="0"/>
        <v>0</v>
      </c>
      <c r="K40" s="29" t="str">
        <f t="shared" si="1"/>
        <v/>
      </c>
      <c r="L40" s="13">
        <v>0</v>
      </c>
      <c r="M40" s="13">
        <v>0</v>
      </c>
      <c r="N40" s="13">
        <v>0</v>
      </c>
      <c r="O40" s="13">
        <v>0</v>
      </c>
      <c r="P40" s="29" t="str">
        <f t="shared" si="2"/>
        <v/>
      </c>
      <c r="Q40" s="7" t="s">
        <v>477</v>
      </c>
      <c r="T40" s="6"/>
      <c r="U40" s="6" t="s">
        <v>571</v>
      </c>
      <c r="V40" s="6" t="s">
        <v>571</v>
      </c>
      <c r="W40" s="6" t="s">
        <v>571</v>
      </c>
    </row>
    <row r="41" spans="1:23" x14ac:dyDescent="0.25">
      <c r="A41" s="5">
        <v>2017</v>
      </c>
      <c r="B41" s="5" t="s">
        <v>11</v>
      </c>
      <c r="C41" s="18" t="s">
        <v>775</v>
      </c>
      <c r="D41" s="20" t="s">
        <v>792</v>
      </c>
      <c r="E41" s="5" t="s">
        <v>82</v>
      </c>
      <c r="F41" s="9" t="s">
        <v>685</v>
      </c>
      <c r="G41" s="18" t="s">
        <v>83</v>
      </c>
      <c r="H41" s="27">
        <v>43105</v>
      </c>
      <c r="I41" s="13" t="s">
        <v>854</v>
      </c>
      <c r="J41" s="13">
        <f t="shared" si="0"/>
        <v>0</v>
      </c>
      <c r="K41" s="29" t="str">
        <f t="shared" si="1"/>
        <v/>
      </c>
      <c r="L41" s="13">
        <v>0</v>
      </c>
      <c r="M41" s="13">
        <v>0</v>
      </c>
      <c r="N41" s="13">
        <v>0</v>
      </c>
      <c r="O41" s="13">
        <v>0</v>
      </c>
      <c r="P41" s="29" t="str">
        <f t="shared" si="2"/>
        <v/>
      </c>
      <c r="Q41" s="7" t="s">
        <v>477</v>
      </c>
      <c r="T41" s="6"/>
      <c r="U41" s="6" t="s">
        <v>571</v>
      </c>
      <c r="V41" s="6" t="s">
        <v>571</v>
      </c>
      <c r="W41" s="6" t="s">
        <v>571</v>
      </c>
    </row>
    <row r="42" spans="1:23" x14ac:dyDescent="0.25">
      <c r="A42" s="5">
        <v>2017</v>
      </c>
      <c r="B42" s="5" t="s">
        <v>11</v>
      </c>
      <c r="C42" s="18" t="s">
        <v>775</v>
      </c>
      <c r="D42" s="20" t="s">
        <v>792</v>
      </c>
      <c r="E42" s="5" t="s">
        <v>84</v>
      </c>
      <c r="F42" s="9" t="s">
        <v>687</v>
      </c>
      <c r="G42" s="18" t="s">
        <v>85</v>
      </c>
      <c r="H42" s="27">
        <v>43105</v>
      </c>
      <c r="I42" s="13" t="s">
        <v>854</v>
      </c>
      <c r="J42" s="13">
        <f t="shared" si="0"/>
        <v>0</v>
      </c>
      <c r="K42" s="29" t="str">
        <f t="shared" si="1"/>
        <v/>
      </c>
      <c r="L42" s="13">
        <v>0</v>
      </c>
      <c r="M42" s="13">
        <v>0</v>
      </c>
      <c r="N42" s="13">
        <v>0</v>
      </c>
      <c r="O42" s="13">
        <v>0</v>
      </c>
      <c r="P42" s="29" t="str">
        <f t="shared" si="2"/>
        <v/>
      </c>
      <c r="Q42" s="7" t="s">
        <v>477</v>
      </c>
      <c r="T42" s="6"/>
      <c r="U42" s="6" t="s">
        <v>571</v>
      </c>
      <c r="V42" s="6" t="s">
        <v>571</v>
      </c>
      <c r="W42" s="6" t="s">
        <v>571</v>
      </c>
    </row>
    <row r="43" spans="1:23" x14ac:dyDescent="0.25">
      <c r="A43" s="5">
        <v>2017</v>
      </c>
      <c r="B43" s="5" t="s">
        <v>11</v>
      </c>
      <c r="C43" s="18" t="s">
        <v>775</v>
      </c>
      <c r="D43" s="20" t="s">
        <v>792</v>
      </c>
      <c r="E43" s="5" t="s">
        <v>86</v>
      </c>
      <c r="F43" s="9" t="s">
        <v>688</v>
      </c>
      <c r="G43" s="18" t="s">
        <v>87</v>
      </c>
      <c r="H43" s="27">
        <v>43105</v>
      </c>
      <c r="I43" s="13" t="s">
        <v>854</v>
      </c>
      <c r="J43" s="13">
        <f t="shared" si="0"/>
        <v>0</v>
      </c>
      <c r="K43" s="29" t="str">
        <f t="shared" si="1"/>
        <v/>
      </c>
      <c r="L43" s="13">
        <v>0</v>
      </c>
      <c r="M43" s="13">
        <v>0</v>
      </c>
      <c r="N43" s="13">
        <v>0</v>
      </c>
      <c r="O43" s="13">
        <v>0</v>
      </c>
      <c r="P43" s="29" t="str">
        <f t="shared" si="2"/>
        <v/>
      </c>
      <c r="Q43" s="7" t="s">
        <v>477</v>
      </c>
      <c r="T43" s="6"/>
      <c r="U43" s="6" t="s">
        <v>571</v>
      </c>
      <c r="V43" s="6" t="s">
        <v>571</v>
      </c>
      <c r="W43" s="6" t="s">
        <v>571</v>
      </c>
    </row>
    <row r="44" spans="1:23" x14ac:dyDescent="0.25">
      <c r="A44" s="5">
        <v>2017</v>
      </c>
      <c r="B44" s="5" t="s">
        <v>11</v>
      </c>
      <c r="C44" s="18" t="s">
        <v>775</v>
      </c>
      <c r="D44" s="20" t="s">
        <v>792</v>
      </c>
      <c r="E44" s="5" t="s">
        <v>88</v>
      </c>
      <c r="F44" s="9" t="s">
        <v>689</v>
      </c>
      <c r="G44" s="18" t="s">
        <v>89</v>
      </c>
      <c r="H44" s="27">
        <v>43105</v>
      </c>
      <c r="I44" s="13" t="s">
        <v>854</v>
      </c>
      <c r="J44" s="13">
        <f t="shared" si="0"/>
        <v>0</v>
      </c>
      <c r="K44" s="29" t="str">
        <f t="shared" si="1"/>
        <v/>
      </c>
      <c r="L44" s="13">
        <v>0</v>
      </c>
      <c r="M44" s="13">
        <v>0</v>
      </c>
      <c r="N44" s="13">
        <v>0</v>
      </c>
      <c r="O44" s="13">
        <v>0</v>
      </c>
      <c r="P44" s="29" t="str">
        <f t="shared" si="2"/>
        <v/>
      </c>
      <c r="Q44" s="7" t="s">
        <v>477</v>
      </c>
      <c r="T44" s="6"/>
      <c r="U44" s="6" t="s">
        <v>571</v>
      </c>
      <c r="V44" s="6" t="s">
        <v>571</v>
      </c>
      <c r="W44" s="6" t="s">
        <v>571</v>
      </c>
    </row>
    <row r="45" spans="1:23" x14ac:dyDescent="0.25">
      <c r="A45" s="5">
        <v>2017</v>
      </c>
      <c r="B45" s="5" t="s">
        <v>11</v>
      </c>
      <c r="C45" s="18" t="s">
        <v>775</v>
      </c>
      <c r="D45" s="20" t="s">
        <v>792</v>
      </c>
      <c r="E45" s="5" t="s">
        <v>90</v>
      </c>
      <c r="F45" s="9" t="s">
        <v>690</v>
      </c>
      <c r="G45" s="18" t="s">
        <v>91</v>
      </c>
      <c r="H45" s="27">
        <v>43105</v>
      </c>
      <c r="I45" s="13" t="s">
        <v>854</v>
      </c>
      <c r="J45" s="13">
        <f t="shared" si="0"/>
        <v>0</v>
      </c>
      <c r="K45" s="29" t="str">
        <f t="shared" si="1"/>
        <v/>
      </c>
      <c r="L45" s="13">
        <v>0</v>
      </c>
      <c r="M45" s="13">
        <v>0</v>
      </c>
      <c r="N45" s="13">
        <v>0</v>
      </c>
      <c r="O45" s="13">
        <v>0</v>
      </c>
      <c r="P45" s="29" t="str">
        <f t="shared" si="2"/>
        <v/>
      </c>
      <c r="Q45" s="7" t="s">
        <v>825</v>
      </c>
      <c r="T45" s="6"/>
      <c r="U45" s="6" t="s">
        <v>571</v>
      </c>
      <c r="V45" s="6" t="s">
        <v>571</v>
      </c>
      <c r="W45" s="6" t="s">
        <v>804</v>
      </c>
    </row>
    <row r="46" spans="1:23" x14ac:dyDescent="0.25">
      <c r="A46" s="5">
        <v>2017</v>
      </c>
      <c r="B46" s="5" t="s">
        <v>11</v>
      </c>
      <c r="C46" s="18" t="s">
        <v>775</v>
      </c>
      <c r="D46" s="20" t="s">
        <v>792</v>
      </c>
      <c r="E46" s="5" t="s">
        <v>92</v>
      </c>
      <c r="F46" s="9" t="s">
        <v>691</v>
      </c>
      <c r="G46" s="18" t="s">
        <v>93</v>
      </c>
      <c r="H46" s="27">
        <v>43105</v>
      </c>
      <c r="I46" s="13" t="s">
        <v>854</v>
      </c>
      <c r="J46" s="13">
        <f t="shared" si="0"/>
        <v>0</v>
      </c>
      <c r="K46" s="29" t="str">
        <f t="shared" si="1"/>
        <v/>
      </c>
      <c r="L46" s="13">
        <v>0</v>
      </c>
      <c r="M46" s="13">
        <v>0</v>
      </c>
      <c r="N46" s="13">
        <v>0</v>
      </c>
      <c r="O46" s="13">
        <v>0</v>
      </c>
      <c r="P46" s="29" t="str">
        <f t="shared" si="2"/>
        <v/>
      </c>
      <c r="Q46" s="7" t="s">
        <v>477</v>
      </c>
      <c r="T46" s="6"/>
      <c r="U46" s="6" t="s">
        <v>571</v>
      </c>
      <c r="V46" s="6" t="s">
        <v>571</v>
      </c>
      <c r="W46" s="6" t="s">
        <v>571</v>
      </c>
    </row>
    <row r="47" spans="1:23" x14ac:dyDescent="0.25">
      <c r="A47" s="5">
        <v>2017</v>
      </c>
      <c r="B47" s="5" t="s">
        <v>11</v>
      </c>
      <c r="C47" s="18" t="s">
        <v>775</v>
      </c>
      <c r="D47" s="20" t="s">
        <v>792</v>
      </c>
      <c r="E47" s="5" t="s">
        <v>94</v>
      </c>
      <c r="F47" s="9" t="s">
        <v>692</v>
      </c>
      <c r="G47" s="18" t="s">
        <v>95</v>
      </c>
      <c r="H47" s="27">
        <v>43105</v>
      </c>
      <c r="I47" s="13" t="s">
        <v>854</v>
      </c>
      <c r="J47" s="13">
        <f t="shared" si="0"/>
        <v>0</v>
      </c>
      <c r="K47" s="29" t="str">
        <f t="shared" si="1"/>
        <v/>
      </c>
      <c r="L47" s="13">
        <v>0</v>
      </c>
      <c r="M47" s="13">
        <v>0</v>
      </c>
      <c r="N47" s="13">
        <v>0</v>
      </c>
      <c r="O47" s="13">
        <v>0</v>
      </c>
      <c r="P47" s="29" t="str">
        <f t="shared" si="2"/>
        <v/>
      </c>
      <c r="Q47" s="7" t="s">
        <v>826</v>
      </c>
      <c r="T47" s="6"/>
      <c r="U47" s="6" t="s">
        <v>571</v>
      </c>
      <c r="V47" s="6" t="s">
        <v>571</v>
      </c>
      <c r="W47" s="6" t="s">
        <v>804</v>
      </c>
    </row>
    <row r="48" spans="1:23" x14ac:dyDescent="0.25">
      <c r="A48" s="5">
        <v>2017</v>
      </c>
      <c r="B48" s="11" t="s">
        <v>11</v>
      </c>
      <c r="C48" s="18" t="s">
        <v>775</v>
      </c>
      <c r="D48" s="20" t="s">
        <v>792</v>
      </c>
      <c r="E48" s="11" t="s">
        <v>567</v>
      </c>
      <c r="F48" s="9" t="s">
        <v>693</v>
      </c>
      <c r="G48" s="19" t="s">
        <v>693</v>
      </c>
      <c r="H48" s="27">
        <v>43105</v>
      </c>
      <c r="I48" s="13" t="s">
        <v>854</v>
      </c>
      <c r="J48" s="13">
        <f t="shared" si="0"/>
        <v>0</v>
      </c>
      <c r="K48" s="29" t="str">
        <f t="shared" si="1"/>
        <v/>
      </c>
      <c r="L48" s="13">
        <v>0</v>
      </c>
      <c r="M48" s="13">
        <v>0</v>
      </c>
      <c r="N48" s="13">
        <v>0</v>
      </c>
      <c r="O48" s="13">
        <v>0</v>
      </c>
      <c r="P48" s="29" t="str">
        <f t="shared" si="2"/>
        <v/>
      </c>
      <c r="Q48" s="7" t="s">
        <v>824</v>
      </c>
      <c r="T48" s="6"/>
      <c r="U48" s="6" t="s">
        <v>571</v>
      </c>
      <c r="V48" s="6" t="s">
        <v>571</v>
      </c>
      <c r="W48" s="6" t="s">
        <v>571</v>
      </c>
    </row>
    <row r="49" spans="1:23" x14ac:dyDescent="0.25">
      <c r="A49" s="5">
        <v>2017</v>
      </c>
      <c r="B49" s="5" t="s">
        <v>11</v>
      </c>
      <c r="C49" s="18" t="s">
        <v>775</v>
      </c>
      <c r="D49" s="20" t="s">
        <v>792</v>
      </c>
      <c r="E49" s="5" t="s">
        <v>96</v>
      </c>
      <c r="F49" s="9" t="s">
        <v>694</v>
      </c>
      <c r="G49" s="18" t="s">
        <v>97</v>
      </c>
      <c r="H49" s="27">
        <v>43105</v>
      </c>
      <c r="I49" s="13" t="s">
        <v>854</v>
      </c>
      <c r="J49" s="13">
        <f t="shared" si="0"/>
        <v>0</v>
      </c>
      <c r="K49" s="29" t="str">
        <f t="shared" si="1"/>
        <v/>
      </c>
      <c r="L49" s="13">
        <v>0</v>
      </c>
      <c r="M49" s="13">
        <v>0</v>
      </c>
      <c r="N49" s="13">
        <v>0</v>
      </c>
      <c r="O49" s="13">
        <v>0</v>
      </c>
      <c r="P49" s="29" t="str">
        <f t="shared" si="2"/>
        <v/>
      </c>
      <c r="Q49" s="7" t="s">
        <v>827</v>
      </c>
      <c r="T49" s="6"/>
      <c r="U49" s="6" t="s">
        <v>571</v>
      </c>
      <c r="V49" s="6" t="s">
        <v>571</v>
      </c>
      <c r="W49" s="10">
        <v>43052</v>
      </c>
    </row>
    <row r="50" spans="1:23" x14ac:dyDescent="0.25">
      <c r="A50" s="5">
        <v>2017</v>
      </c>
      <c r="B50" s="5" t="s">
        <v>11</v>
      </c>
      <c r="C50" s="18" t="s">
        <v>775</v>
      </c>
      <c r="D50" s="20" t="s">
        <v>792</v>
      </c>
      <c r="E50" s="5" t="s">
        <v>98</v>
      </c>
      <c r="F50" s="9" t="s">
        <v>695</v>
      </c>
      <c r="G50" s="18" t="s">
        <v>99</v>
      </c>
      <c r="H50" s="27">
        <v>43105</v>
      </c>
      <c r="I50" s="13" t="s">
        <v>854</v>
      </c>
      <c r="J50" s="13">
        <f t="shared" si="0"/>
        <v>0</v>
      </c>
      <c r="K50" s="29" t="str">
        <f t="shared" si="1"/>
        <v/>
      </c>
      <c r="L50" s="13">
        <v>0</v>
      </c>
      <c r="M50" s="13">
        <v>0</v>
      </c>
      <c r="N50" s="13">
        <v>0</v>
      </c>
      <c r="O50" s="13">
        <v>0</v>
      </c>
      <c r="P50" s="29" t="str">
        <f t="shared" si="2"/>
        <v/>
      </c>
      <c r="Q50" s="7" t="s">
        <v>481</v>
      </c>
      <c r="T50" s="6"/>
      <c r="U50" s="6" t="s">
        <v>571</v>
      </c>
      <c r="V50" s="6" t="s">
        <v>571</v>
      </c>
      <c r="W50" s="10">
        <v>43052</v>
      </c>
    </row>
    <row r="51" spans="1:23" x14ac:dyDescent="0.25">
      <c r="A51" s="5">
        <v>2017</v>
      </c>
      <c r="B51" s="5" t="s">
        <v>11</v>
      </c>
      <c r="C51" s="18" t="s">
        <v>775</v>
      </c>
      <c r="D51" s="20" t="s">
        <v>792</v>
      </c>
      <c r="E51" s="5" t="s">
        <v>100</v>
      </c>
      <c r="F51" s="9" t="s">
        <v>696</v>
      </c>
      <c r="G51" s="18" t="s">
        <v>101</v>
      </c>
      <c r="H51" s="27">
        <v>43105</v>
      </c>
      <c r="I51" s="13" t="s">
        <v>854</v>
      </c>
      <c r="J51" s="13">
        <f t="shared" si="0"/>
        <v>0</v>
      </c>
      <c r="K51" s="29" t="str">
        <f t="shared" si="1"/>
        <v/>
      </c>
      <c r="L51" s="13">
        <v>0</v>
      </c>
      <c r="M51" s="13">
        <v>0</v>
      </c>
      <c r="N51" s="13">
        <v>0</v>
      </c>
      <c r="O51" s="13">
        <v>0</v>
      </c>
      <c r="P51" s="29" t="str">
        <f t="shared" si="2"/>
        <v/>
      </c>
      <c r="Q51" s="7" t="s">
        <v>482</v>
      </c>
      <c r="T51" s="6"/>
      <c r="U51" s="6" t="s">
        <v>571</v>
      </c>
      <c r="V51" s="6" t="s">
        <v>571</v>
      </c>
      <c r="W51" s="6" t="s">
        <v>571</v>
      </c>
    </row>
    <row r="52" spans="1:23" x14ac:dyDescent="0.25">
      <c r="A52" s="5">
        <v>2017</v>
      </c>
      <c r="B52" s="5" t="s">
        <v>11</v>
      </c>
      <c r="C52" s="18" t="s">
        <v>775</v>
      </c>
      <c r="D52" s="20" t="s">
        <v>792</v>
      </c>
      <c r="E52" s="5" t="s">
        <v>102</v>
      </c>
      <c r="F52" s="9" t="s">
        <v>697</v>
      </c>
      <c r="G52" s="18" t="s">
        <v>103</v>
      </c>
      <c r="H52" s="27">
        <v>43105</v>
      </c>
      <c r="I52" s="13" t="s">
        <v>854</v>
      </c>
      <c r="J52" s="13">
        <f t="shared" si="0"/>
        <v>0</v>
      </c>
      <c r="K52" s="29" t="str">
        <f t="shared" si="1"/>
        <v/>
      </c>
      <c r="L52" s="13">
        <v>0</v>
      </c>
      <c r="M52" s="13">
        <v>0</v>
      </c>
      <c r="N52" s="13">
        <v>0</v>
      </c>
      <c r="O52" s="13">
        <v>0</v>
      </c>
      <c r="P52" s="29" t="str">
        <f t="shared" si="2"/>
        <v/>
      </c>
      <c r="Q52" s="7" t="s">
        <v>477</v>
      </c>
      <c r="T52" s="6"/>
      <c r="U52" s="6" t="s">
        <v>571</v>
      </c>
      <c r="V52" s="6" t="s">
        <v>571</v>
      </c>
      <c r="W52" s="6" t="s">
        <v>571</v>
      </c>
    </row>
    <row r="53" spans="1:23" x14ac:dyDescent="0.25">
      <c r="A53" s="5">
        <v>2017</v>
      </c>
      <c r="B53" s="5" t="s">
        <v>11</v>
      </c>
      <c r="C53" s="18" t="s">
        <v>775</v>
      </c>
      <c r="D53" s="20" t="s">
        <v>792</v>
      </c>
      <c r="E53" s="5" t="s">
        <v>104</v>
      </c>
      <c r="F53" s="9" t="s">
        <v>698</v>
      </c>
      <c r="G53" s="18" t="s">
        <v>105</v>
      </c>
      <c r="H53" s="27">
        <v>43105</v>
      </c>
      <c r="I53" s="13" t="s">
        <v>854</v>
      </c>
      <c r="J53" s="13">
        <f t="shared" si="0"/>
        <v>0</v>
      </c>
      <c r="K53" s="29" t="str">
        <f t="shared" si="1"/>
        <v/>
      </c>
      <c r="L53" s="13">
        <v>0</v>
      </c>
      <c r="M53" s="13">
        <v>0</v>
      </c>
      <c r="N53" s="13">
        <v>0</v>
      </c>
      <c r="O53" s="13">
        <v>0</v>
      </c>
      <c r="P53" s="29" t="str">
        <f t="shared" si="2"/>
        <v/>
      </c>
      <c r="Q53" s="7" t="s">
        <v>483</v>
      </c>
      <c r="T53" s="6"/>
      <c r="U53" s="6" t="s">
        <v>571</v>
      </c>
      <c r="V53" s="6" t="s">
        <v>571</v>
      </c>
      <c r="W53" s="10">
        <v>43052</v>
      </c>
    </row>
    <row r="54" spans="1:23" x14ac:dyDescent="0.25">
      <c r="A54" s="5">
        <v>2017</v>
      </c>
      <c r="B54" s="5" t="s">
        <v>11</v>
      </c>
      <c r="C54" s="18" t="s">
        <v>775</v>
      </c>
      <c r="D54" s="20" t="s">
        <v>792</v>
      </c>
      <c r="E54" s="5" t="s">
        <v>106</v>
      </c>
      <c r="F54" s="9" t="s">
        <v>699</v>
      </c>
      <c r="G54" s="18" t="s">
        <v>107</v>
      </c>
      <c r="H54" s="27">
        <v>43105</v>
      </c>
      <c r="I54" s="13" t="s">
        <v>854</v>
      </c>
      <c r="J54" s="13">
        <f t="shared" si="0"/>
        <v>0</v>
      </c>
      <c r="K54" s="29" t="str">
        <f t="shared" si="1"/>
        <v/>
      </c>
      <c r="L54" s="13">
        <v>0</v>
      </c>
      <c r="M54" s="13">
        <v>0</v>
      </c>
      <c r="N54" s="13">
        <v>0</v>
      </c>
      <c r="O54" s="13">
        <v>0</v>
      </c>
      <c r="P54" s="29" t="str">
        <f t="shared" si="2"/>
        <v/>
      </c>
      <c r="Q54" s="7" t="s">
        <v>484</v>
      </c>
      <c r="T54" s="6"/>
      <c r="U54" s="6" t="s">
        <v>571</v>
      </c>
      <c r="V54" s="6" t="s">
        <v>571</v>
      </c>
      <c r="W54" s="6" t="s">
        <v>571</v>
      </c>
    </row>
    <row r="55" spans="1:23" x14ac:dyDescent="0.25">
      <c r="A55" s="5">
        <v>2017</v>
      </c>
      <c r="B55" s="5" t="s">
        <v>11</v>
      </c>
      <c r="C55" s="18" t="s">
        <v>775</v>
      </c>
      <c r="D55" s="20" t="s">
        <v>792</v>
      </c>
      <c r="E55" s="5" t="s">
        <v>108</v>
      </c>
      <c r="F55" s="9" t="s">
        <v>700</v>
      </c>
      <c r="G55" s="18" t="s">
        <v>109</v>
      </c>
      <c r="H55" s="27">
        <v>43105</v>
      </c>
      <c r="I55" s="13" t="s">
        <v>854</v>
      </c>
      <c r="J55" s="13">
        <f t="shared" si="0"/>
        <v>0</v>
      </c>
      <c r="K55" s="29" t="str">
        <f t="shared" si="1"/>
        <v/>
      </c>
      <c r="L55" s="13">
        <v>0</v>
      </c>
      <c r="M55" s="13">
        <v>0</v>
      </c>
      <c r="N55" s="13">
        <v>0</v>
      </c>
      <c r="O55" s="13">
        <v>0</v>
      </c>
      <c r="P55" s="29" t="str">
        <f t="shared" si="2"/>
        <v/>
      </c>
      <c r="Q55" s="7" t="s">
        <v>477</v>
      </c>
      <c r="T55" s="6"/>
      <c r="U55" s="6" t="s">
        <v>571</v>
      </c>
      <c r="V55" s="6" t="s">
        <v>571</v>
      </c>
      <c r="W55" s="6" t="s">
        <v>571</v>
      </c>
    </row>
    <row r="56" spans="1:23" x14ac:dyDescent="0.25">
      <c r="A56" s="5">
        <v>2017</v>
      </c>
      <c r="B56" s="5" t="s">
        <v>11</v>
      </c>
      <c r="C56" s="18" t="s">
        <v>775</v>
      </c>
      <c r="D56" s="20" t="s">
        <v>792</v>
      </c>
      <c r="E56" s="5" t="s">
        <v>110</v>
      </c>
      <c r="F56" s="9" t="s">
        <v>703</v>
      </c>
      <c r="G56" s="18" t="s">
        <v>111</v>
      </c>
      <c r="H56" s="27">
        <v>43105</v>
      </c>
      <c r="I56" s="13" t="s">
        <v>854</v>
      </c>
      <c r="J56" s="13">
        <f t="shared" si="0"/>
        <v>0</v>
      </c>
      <c r="K56" s="29" t="str">
        <f t="shared" si="1"/>
        <v/>
      </c>
      <c r="L56" s="13">
        <v>0</v>
      </c>
      <c r="M56" s="13">
        <v>0</v>
      </c>
      <c r="N56" s="13">
        <v>0</v>
      </c>
      <c r="O56" s="13">
        <v>0</v>
      </c>
      <c r="P56" s="29" t="str">
        <f t="shared" si="2"/>
        <v/>
      </c>
      <c r="Q56" s="7" t="s">
        <v>477</v>
      </c>
      <c r="T56" s="6"/>
      <c r="U56" s="6" t="s">
        <v>571</v>
      </c>
      <c r="V56" s="6" t="s">
        <v>571</v>
      </c>
      <c r="W56" s="6" t="s">
        <v>571</v>
      </c>
    </row>
    <row r="57" spans="1:23" x14ac:dyDescent="0.25">
      <c r="A57" s="5">
        <v>2017</v>
      </c>
      <c r="B57" s="5" t="s">
        <v>11</v>
      </c>
      <c r="C57" s="18" t="s">
        <v>775</v>
      </c>
      <c r="D57" s="20" t="s">
        <v>792</v>
      </c>
      <c r="E57" s="5" t="s">
        <v>112</v>
      </c>
      <c r="F57" s="9" t="s">
        <v>701</v>
      </c>
      <c r="G57" s="18" t="s">
        <v>113</v>
      </c>
      <c r="H57" s="27">
        <v>43105</v>
      </c>
      <c r="I57" s="13" t="s">
        <v>854</v>
      </c>
      <c r="J57" s="13">
        <f t="shared" si="0"/>
        <v>0</v>
      </c>
      <c r="K57" s="29" t="str">
        <f t="shared" si="1"/>
        <v/>
      </c>
      <c r="L57" s="13">
        <v>0</v>
      </c>
      <c r="M57" s="13">
        <v>0</v>
      </c>
      <c r="N57" s="13">
        <v>0</v>
      </c>
      <c r="O57" s="13">
        <v>0</v>
      </c>
      <c r="P57" s="29" t="str">
        <f t="shared" si="2"/>
        <v/>
      </c>
      <c r="Q57" s="7" t="s">
        <v>485</v>
      </c>
      <c r="R57" s="6" t="s">
        <v>571</v>
      </c>
      <c r="S57" s="8" t="s">
        <v>571</v>
      </c>
      <c r="T57" s="6"/>
      <c r="U57" s="6" t="s">
        <v>571</v>
      </c>
      <c r="V57" s="6" t="s">
        <v>571</v>
      </c>
      <c r="W57" s="10">
        <v>43084</v>
      </c>
    </row>
    <row r="58" spans="1:23" x14ac:dyDescent="0.25">
      <c r="A58" s="5">
        <v>2017</v>
      </c>
      <c r="B58" s="5" t="s">
        <v>11</v>
      </c>
      <c r="C58" s="18" t="s">
        <v>775</v>
      </c>
      <c r="D58" s="20" t="s">
        <v>792</v>
      </c>
      <c r="E58" s="5" t="s">
        <v>114</v>
      </c>
      <c r="F58" s="9" t="s">
        <v>702</v>
      </c>
      <c r="G58" s="18" t="s">
        <v>115</v>
      </c>
      <c r="H58" s="27">
        <v>43104</v>
      </c>
      <c r="I58" s="13" t="s">
        <v>845</v>
      </c>
      <c r="J58" s="13">
        <f t="shared" si="0"/>
        <v>4</v>
      </c>
      <c r="K58" s="29">
        <f t="shared" si="1"/>
        <v>0.75</v>
      </c>
      <c r="L58" s="13">
        <v>3</v>
      </c>
      <c r="M58" s="13">
        <v>4</v>
      </c>
      <c r="N58" s="13">
        <v>4</v>
      </c>
      <c r="O58" s="13">
        <v>1</v>
      </c>
      <c r="P58" s="29">
        <f t="shared" si="2"/>
        <v>0.66666666666666663</v>
      </c>
      <c r="Q58" s="7" t="s">
        <v>486</v>
      </c>
      <c r="T58" s="6"/>
      <c r="U58" s="10" t="s">
        <v>571</v>
      </c>
      <c r="V58" s="6" t="s">
        <v>571</v>
      </c>
      <c r="W58" s="10">
        <v>43052</v>
      </c>
    </row>
    <row r="59" spans="1:23" x14ac:dyDescent="0.25">
      <c r="A59" s="5">
        <v>2017</v>
      </c>
      <c r="B59" s="5" t="s">
        <v>11</v>
      </c>
      <c r="C59" s="18" t="s">
        <v>775</v>
      </c>
      <c r="D59" s="20" t="s">
        <v>792</v>
      </c>
      <c r="E59" s="5" t="s">
        <v>116</v>
      </c>
      <c r="F59" s="9" t="s">
        <v>704</v>
      </c>
      <c r="G59" s="18" t="s">
        <v>117</v>
      </c>
      <c r="H59" s="27">
        <v>43105</v>
      </c>
      <c r="I59" s="13" t="s">
        <v>854</v>
      </c>
      <c r="J59" s="13">
        <f t="shared" si="0"/>
        <v>0</v>
      </c>
      <c r="K59" s="29" t="str">
        <f t="shared" si="1"/>
        <v/>
      </c>
      <c r="L59" s="13">
        <v>0</v>
      </c>
      <c r="M59" s="13">
        <v>0</v>
      </c>
      <c r="N59" s="13">
        <v>0</v>
      </c>
      <c r="O59" s="13">
        <v>0</v>
      </c>
      <c r="P59" s="29" t="str">
        <f t="shared" si="2"/>
        <v/>
      </c>
      <c r="Q59" s="7" t="s">
        <v>477</v>
      </c>
      <c r="T59" s="6"/>
      <c r="U59" s="6" t="s">
        <v>571</v>
      </c>
      <c r="V59" s="6" t="s">
        <v>571</v>
      </c>
      <c r="W59" s="6" t="s">
        <v>571</v>
      </c>
    </row>
    <row r="60" spans="1:23" x14ac:dyDescent="0.25">
      <c r="A60" s="5">
        <v>2017</v>
      </c>
      <c r="B60" s="5" t="s">
        <v>11</v>
      </c>
      <c r="C60" s="18" t="s">
        <v>775</v>
      </c>
      <c r="D60" s="20" t="s">
        <v>792</v>
      </c>
      <c r="E60" s="5" t="s">
        <v>118</v>
      </c>
      <c r="F60" s="9" t="s">
        <v>705</v>
      </c>
      <c r="G60" s="18" t="s">
        <v>119</v>
      </c>
      <c r="H60" s="27">
        <v>43105</v>
      </c>
      <c r="I60" s="13" t="s">
        <v>854</v>
      </c>
      <c r="J60" s="13">
        <f t="shared" si="0"/>
        <v>0</v>
      </c>
      <c r="K60" s="29" t="str">
        <f t="shared" si="1"/>
        <v/>
      </c>
      <c r="L60" s="13">
        <v>0</v>
      </c>
      <c r="M60" s="13">
        <v>0</v>
      </c>
      <c r="N60" s="13">
        <v>0</v>
      </c>
      <c r="O60" s="13">
        <v>0</v>
      </c>
      <c r="P60" s="29" t="str">
        <f t="shared" si="2"/>
        <v/>
      </c>
      <c r="Q60" s="7" t="s">
        <v>487</v>
      </c>
      <c r="T60" s="6"/>
      <c r="U60" s="6" t="s">
        <v>571</v>
      </c>
      <c r="V60" s="6" t="s">
        <v>571</v>
      </c>
      <c r="W60" s="6" t="s">
        <v>571</v>
      </c>
    </row>
    <row r="61" spans="1:23" x14ac:dyDescent="0.25">
      <c r="A61" s="5">
        <v>2017</v>
      </c>
      <c r="B61" s="5" t="s">
        <v>11</v>
      </c>
      <c r="C61" s="18" t="s">
        <v>775</v>
      </c>
      <c r="D61" s="20" t="s">
        <v>792</v>
      </c>
      <c r="E61" s="5" t="s">
        <v>120</v>
      </c>
      <c r="F61" s="9" t="s">
        <v>706</v>
      </c>
      <c r="G61" s="18" t="s">
        <v>121</v>
      </c>
      <c r="H61" s="27">
        <v>43105</v>
      </c>
      <c r="I61" s="13" t="s">
        <v>854</v>
      </c>
      <c r="J61" s="13">
        <f t="shared" si="0"/>
        <v>0</v>
      </c>
      <c r="K61" s="29" t="str">
        <f t="shared" si="1"/>
        <v/>
      </c>
      <c r="L61" s="13">
        <v>0</v>
      </c>
      <c r="M61" s="13">
        <v>0</v>
      </c>
      <c r="N61" s="13">
        <v>0</v>
      </c>
      <c r="O61" s="13">
        <v>0</v>
      </c>
      <c r="P61" s="29" t="str">
        <f t="shared" si="2"/>
        <v/>
      </c>
      <c r="Q61" s="7" t="s">
        <v>477</v>
      </c>
      <c r="T61" s="6"/>
      <c r="U61" s="6" t="s">
        <v>571</v>
      </c>
      <c r="V61" s="6" t="s">
        <v>571</v>
      </c>
      <c r="W61" s="6" t="s">
        <v>571</v>
      </c>
    </row>
    <row r="62" spans="1:23" x14ac:dyDescent="0.25">
      <c r="A62" s="5">
        <v>2017</v>
      </c>
      <c r="B62" s="5" t="s">
        <v>11</v>
      </c>
      <c r="C62" s="18" t="s">
        <v>775</v>
      </c>
      <c r="D62" s="20" t="s">
        <v>792</v>
      </c>
      <c r="E62" s="5" t="s">
        <v>122</v>
      </c>
      <c r="F62" s="9" t="s">
        <v>707</v>
      </c>
      <c r="G62" s="18" t="s">
        <v>123</v>
      </c>
      <c r="H62" s="27">
        <v>43105</v>
      </c>
      <c r="I62" s="13" t="s">
        <v>854</v>
      </c>
      <c r="J62" s="13">
        <f t="shared" si="0"/>
        <v>0</v>
      </c>
      <c r="K62" s="29" t="str">
        <f t="shared" si="1"/>
        <v/>
      </c>
      <c r="L62" s="13">
        <v>0</v>
      </c>
      <c r="M62" s="13">
        <v>0</v>
      </c>
      <c r="N62" s="13">
        <v>0</v>
      </c>
      <c r="O62" s="13">
        <v>0</v>
      </c>
      <c r="P62" s="29" t="str">
        <f t="shared" si="2"/>
        <v/>
      </c>
      <c r="Q62" s="7" t="s">
        <v>477</v>
      </c>
      <c r="T62" s="6"/>
      <c r="U62" s="6" t="s">
        <v>571</v>
      </c>
      <c r="V62" s="6" t="s">
        <v>571</v>
      </c>
      <c r="W62" s="6" t="s">
        <v>571</v>
      </c>
    </row>
    <row r="63" spans="1:23" x14ac:dyDescent="0.25">
      <c r="A63" s="5">
        <v>2017</v>
      </c>
      <c r="B63" s="5" t="s">
        <v>11</v>
      </c>
      <c r="C63" s="18" t="s">
        <v>775</v>
      </c>
      <c r="D63" s="20" t="s">
        <v>792</v>
      </c>
      <c r="E63" s="5" t="s">
        <v>124</v>
      </c>
      <c r="F63" s="9" t="s">
        <v>708</v>
      </c>
      <c r="G63" s="18" t="s">
        <v>125</v>
      </c>
      <c r="H63" s="27">
        <v>43105</v>
      </c>
      <c r="I63" s="13" t="s">
        <v>854</v>
      </c>
      <c r="J63" s="13">
        <f t="shared" si="0"/>
        <v>0</v>
      </c>
      <c r="K63" s="29" t="str">
        <f t="shared" si="1"/>
        <v/>
      </c>
      <c r="L63" s="13">
        <v>0</v>
      </c>
      <c r="M63" s="13">
        <v>0</v>
      </c>
      <c r="N63" s="13">
        <v>0</v>
      </c>
      <c r="O63" s="13">
        <v>0</v>
      </c>
      <c r="P63" s="29" t="str">
        <f t="shared" si="2"/>
        <v/>
      </c>
      <c r="Q63" s="7" t="s">
        <v>806</v>
      </c>
      <c r="T63" s="6"/>
      <c r="U63" s="6" t="s">
        <v>571</v>
      </c>
      <c r="V63" s="6" t="s">
        <v>571</v>
      </c>
      <c r="W63" s="10">
        <v>43052</v>
      </c>
    </row>
    <row r="64" spans="1:23" x14ac:dyDescent="0.25">
      <c r="A64" s="5">
        <v>2017</v>
      </c>
      <c r="B64" s="5" t="s">
        <v>11</v>
      </c>
      <c r="C64" s="18" t="s">
        <v>775</v>
      </c>
      <c r="D64" s="20" t="s">
        <v>792</v>
      </c>
      <c r="E64" s="5" t="s">
        <v>126</v>
      </c>
      <c r="F64" s="9" t="s">
        <v>709</v>
      </c>
      <c r="G64" s="18" t="s">
        <v>127</v>
      </c>
      <c r="H64" s="27">
        <v>43105</v>
      </c>
      <c r="I64" s="13" t="s">
        <v>854</v>
      </c>
      <c r="J64" s="13">
        <f t="shared" si="0"/>
        <v>0</v>
      </c>
      <c r="K64" s="29" t="str">
        <f t="shared" si="1"/>
        <v/>
      </c>
      <c r="L64" s="13">
        <v>0</v>
      </c>
      <c r="M64" s="13">
        <v>0</v>
      </c>
      <c r="N64" s="13">
        <v>0</v>
      </c>
      <c r="O64" s="13">
        <v>0</v>
      </c>
      <c r="P64" s="29" t="str">
        <f t="shared" si="2"/>
        <v/>
      </c>
      <c r="Q64" s="7" t="s">
        <v>477</v>
      </c>
      <c r="T64" s="6"/>
      <c r="U64" s="6" t="s">
        <v>571</v>
      </c>
      <c r="V64" s="6" t="s">
        <v>571</v>
      </c>
      <c r="W64" s="6" t="s">
        <v>571</v>
      </c>
    </row>
    <row r="65" spans="1:23" x14ac:dyDescent="0.25">
      <c r="A65" s="5">
        <v>2017</v>
      </c>
      <c r="B65" s="5" t="s">
        <v>11</v>
      </c>
      <c r="C65" s="18" t="s">
        <v>775</v>
      </c>
      <c r="D65" s="20" t="s">
        <v>792</v>
      </c>
      <c r="E65" s="5" t="s">
        <v>128</v>
      </c>
      <c r="F65" s="9" t="s">
        <v>710</v>
      </c>
      <c r="G65" s="18" t="s">
        <v>129</v>
      </c>
      <c r="H65" s="27">
        <v>43105</v>
      </c>
      <c r="I65" s="13" t="s">
        <v>854</v>
      </c>
      <c r="J65" s="13">
        <f t="shared" si="0"/>
        <v>0</v>
      </c>
      <c r="K65" s="29" t="str">
        <f t="shared" si="1"/>
        <v/>
      </c>
      <c r="L65" s="13">
        <v>0</v>
      </c>
      <c r="M65" s="13">
        <v>0</v>
      </c>
      <c r="N65" s="13">
        <v>0</v>
      </c>
      <c r="O65" s="13">
        <v>0</v>
      </c>
      <c r="P65" s="29" t="str">
        <f t="shared" si="2"/>
        <v/>
      </c>
      <c r="Q65" s="7" t="s">
        <v>488</v>
      </c>
      <c r="T65" s="6"/>
      <c r="U65" s="6" t="s">
        <v>571</v>
      </c>
      <c r="V65" s="6" t="s">
        <v>571</v>
      </c>
      <c r="W65" s="10">
        <v>43052</v>
      </c>
    </row>
    <row r="66" spans="1:23" x14ac:dyDescent="0.25">
      <c r="A66" s="5">
        <v>2017</v>
      </c>
      <c r="B66" s="5" t="s">
        <v>11</v>
      </c>
      <c r="C66" s="18" t="s">
        <v>775</v>
      </c>
      <c r="D66" s="20" t="s">
        <v>792</v>
      </c>
      <c r="E66" s="5" t="s">
        <v>130</v>
      </c>
      <c r="F66" s="9" t="s">
        <v>711</v>
      </c>
      <c r="G66" s="18" t="s">
        <v>131</v>
      </c>
      <c r="H66" s="27">
        <v>43105</v>
      </c>
      <c r="I66" s="13" t="s">
        <v>854</v>
      </c>
      <c r="J66" s="13">
        <f t="shared" ref="J66:J129" si="3">MAX(L66:O66)</f>
        <v>0</v>
      </c>
      <c r="K66" s="29" t="str">
        <f t="shared" ref="K66:K129" si="4">IF(J66&gt;0,(J66-O66)/J66,"")</f>
        <v/>
      </c>
      <c r="L66" s="13">
        <v>0</v>
      </c>
      <c r="M66" s="13">
        <v>0</v>
      </c>
      <c r="N66" s="13">
        <v>0</v>
      </c>
      <c r="O66" s="13">
        <v>0</v>
      </c>
      <c r="P66" s="29" t="str">
        <f t="shared" ref="P66:P129" si="5">IF(L66&gt;0,(L66-O66)/L66,"")</f>
        <v/>
      </c>
      <c r="Q66" s="7" t="s">
        <v>489</v>
      </c>
      <c r="T66" s="6"/>
      <c r="U66" s="6" t="s">
        <v>571</v>
      </c>
      <c r="V66" s="6" t="s">
        <v>571</v>
      </c>
      <c r="W66" s="10">
        <v>43052</v>
      </c>
    </row>
    <row r="67" spans="1:23" x14ac:dyDescent="0.25">
      <c r="A67" s="5">
        <v>2017</v>
      </c>
      <c r="B67" s="5" t="s">
        <v>11</v>
      </c>
      <c r="C67" s="18" t="s">
        <v>775</v>
      </c>
      <c r="D67" s="20" t="s">
        <v>792</v>
      </c>
      <c r="E67" s="5" t="s">
        <v>132</v>
      </c>
      <c r="F67" s="9" t="s">
        <v>712</v>
      </c>
      <c r="G67" s="18" t="s">
        <v>133</v>
      </c>
      <c r="H67" s="27">
        <v>43105</v>
      </c>
      <c r="I67" s="13" t="s">
        <v>854</v>
      </c>
      <c r="J67" s="13">
        <f t="shared" si="3"/>
        <v>0</v>
      </c>
      <c r="K67" s="29" t="str">
        <f t="shared" si="4"/>
        <v/>
      </c>
      <c r="L67" s="13">
        <v>0</v>
      </c>
      <c r="M67" s="13">
        <v>0</v>
      </c>
      <c r="N67" s="13">
        <v>0</v>
      </c>
      <c r="O67" s="13">
        <v>0</v>
      </c>
      <c r="P67" s="29" t="str">
        <f t="shared" si="5"/>
        <v/>
      </c>
      <c r="Q67" s="7" t="s">
        <v>490</v>
      </c>
      <c r="T67" s="6"/>
      <c r="U67" s="6" t="s">
        <v>571</v>
      </c>
      <c r="V67" s="6" t="s">
        <v>571</v>
      </c>
      <c r="W67" s="6" t="s">
        <v>804</v>
      </c>
    </row>
    <row r="68" spans="1:23" x14ac:dyDescent="0.25">
      <c r="A68" s="5">
        <v>2017</v>
      </c>
      <c r="B68" s="5" t="s">
        <v>11</v>
      </c>
      <c r="C68" s="18" t="s">
        <v>775</v>
      </c>
      <c r="D68" s="20" t="s">
        <v>792</v>
      </c>
      <c r="E68" s="5" t="s">
        <v>134</v>
      </c>
      <c r="F68" s="9" t="s">
        <v>713</v>
      </c>
      <c r="G68" s="18" t="s">
        <v>135</v>
      </c>
      <c r="H68" s="27">
        <v>43105</v>
      </c>
      <c r="I68" s="13" t="s">
        <v>854</v>
      </c>
      <c r="J68" s="13">
        <f t="shared" si="3"/>
        <v>0</v>
      </c>
      <c r="K68" s="29" t="str">
        <f t="shared" si="4"/>
        <v/>
      </c>
      <c r="L68" s="13">
        <v>0</v>
      </c>
      <c r="M68" s="13">
        <v>0</v>
      </c>
      <c r="N68" s="13">
        <v>0</v>
      </c>
      <c r="O68" s="13">
        <v>0</v>
      </c>
      <c r="P68" s="29" t="str">
        <f t="shared" si="5"/>
        <v/>
      </c>
      <c r="Q68" s="7" t="s">
        <v>491</v>
      </c>
      <c r="T68" s="6"/>
      <c r="U68" s="6" t="s">
        <v>571</v>
      </c>
      <c r="V68" s="6" t="s">
        <v>571</v>
      </c>
      <c r="W68" s="6" t="s">
        <v>571</v>
      </c>
    </row>
    <row r="69" spans="1:23" x14ac:dyDescent="0.25">
      <c r="A69" s="5">
        <v>2017</v>
      </c>
      <c r="B69" s="5" t="s">
        <v>11</v>
      </c>
      <c r="C69" s="18" t="s">
        <v>775</v>
      </c>
      <c r="D69" s="20" t="s">
        <v>792</v>
      </c>
      <c r="E69" s="5" t="s">
        <v>136</v>
      </c>
      <c r="F69" s="9" t="s">
        <v>714</v>
      </c>
      <c r="G69" s="18" t="s">
        <v>137</v>
      </c>
      <c r="H69" s="27">
        <v>43105</v>
      </c>
      <c r="I69" s="13" t="s">
        <v>854</v>
      </c>
      <c r="J69" s="13">
        <f t="shared" si="3"/>
        <v>0</v>
      </c>
      <c r="K69" s="29" t="str">
        <f t="shared" si="4"/>
        <v/>
      </c>
      <c r="L69" s="13">
        <v>0</v>
      </c>
      <c r="M69" s="13">
        <v>0</v>
      </c>
      <c r="N69" s="13">
        <v>0</v>
      </c>
      <c r="O69" s="13">
        <v>0</v>
      </c>
      <c r="P69" s="29" t="str">
        <f t="shared" si="5"/>
        <v/>
      </c>
      <c r="Q69" s="7" t="s">
        <v>492</v>
      </c>
      <c r="T69" s="6"/>
      <c r="U69" s="6" t="s">
        <v>571</v>
      </c>
      <c r="V69" s="6" t="s">
        <v>571</v>
      </c>
      <c r="W69" s="6" t="s">
        <v>571</v>
      </c>
    </row>
    <row r="70" spans="1:23" x14ac:dyDescent="0.25">
      <c r="A70" s="5">
        <v>2017</v>
      </c>
      <c r="B70" s="5" t="s">
        <v>11</v>
      </c>
      <c r="C70" s="18" t="s">
        <v>775</v>
      </c>
      <c r="D70" s="20" t="s">
        <v>792</v>
      </c>
      <c r="E70" s="5" t="s">
        <v>138</v>
      </c>
      <c r="F70" s="9" t="s">
        <v>715</v>
      </c>
      <c r="G70" s="18" t="s">
        <v>139</v>
      </c>
      <c r="H70" s="27">
        <v>43105</v>
      </c>
      <c r="I70" s="13" t="s">
        <v>854</v>
      </c>
      <c r="J70" s="13">
        <f t="shared" si="3"/>
        <v>0</v>
      </c>
      <c r="K70" s="29" t="str">
        <f t="shared" si="4"/>
        <v/>
      </c>
      <c r="L70" s="13">
        <v>0</v>
      </c>
      <c r="M70" s="13">
        <v>0</v>
      </c>
      <c r="N70" s="13">
        <v>0</v>
      </c>
      <c r="O70" s="13">
        <v>0</v>
      </c>
      <c r="P70" s="29" t="str">
        <f t="shared" si="5"/>
        <v/>
      </c>
      <c r="Q70" s="7" t="s">
        <v>493</v>
      </c>
      <c r="R70" s="7" t="s">
        <v>493</v>
      </c>
      <c r="T70" s="6"/>
      <c r="U70" s="6" t="s">
        <v>571</v>
      </c>
      <c r="V70" s="6" t="s">
        <v>571</v>
      </c>
      <c r="W70" s="10">
        <v>43052</v>
      </c>
    </row>
    <row r="71" spans="1:23" x14ac:dyDescent="0.25">
      <c r="A71" s="5">
        <v>2017</v>
      </c>
      <c r="B71" s="5" t="s">
        <v>11</v>
      </c>
      <c r="C71" s="18" t="s">
        <v>775</v>
      </c>
      <c r="D71" s="20" t="s">
        <v>792</v>
      </c>
      <c r="E71" s="5" t="s">
        <v>140</v>
      </c>
      <c r="F71" s="9" t="s">
        <v>716</v>
      </c>
      <c r="G71" s="18" t="s">
        <v>141</v>
      </c>
      <c r="H71" s="27">
        <v>43105</v>
      </c>
      <c r="I71" s="13" t="s">
        <v>854</v>
      </c>
      <c r="J71" s="13">
        <f t="shared" si="3"/>
        <v>0</v>
      </c>
      <c r="K71" s="29" t="str">
        <f t="shared" si="4"/>
        <v/>
      </c>
      <c r="L71" s="13">
        <v>0</v>
      </c>
      <c r="M71" s="13">
        <v>0</v>
      </c>
      <c r="N71" s="13">
        <v>0</v>
      </c>
      <c r="O71" s="13">
        <v>0</v>
      </c>
      <c r="P71" s="29" t="str">
        <f t="shared" si="5"/>
        <v/>
      </c>
      <c r="Q71" s="7" t="s">
        <v>477</v>
      </c>
      <c r="T71" s="6"/>
      <c r="U71" s="6" t="s">
        <v>571</v>
      </c>
      <c r="V71" s="6" t="s">
        <v>571</v>
      </c>
      <c r="W71" s="6" t="s">
        <v>571</v>
      </c>
    </row>
    <row r="72" spans="1:23" x14ac:dyDescent="0.25">
      <c r="A72" s="5">
        <v>2017</v>
      </c>
      <c r="B72" s="5" t="s">
        <v>11</v>
      </c>
      <c r="C72" s="18" t="s">
        <v>775</v>
      </c>
      <c r="D72" s="20" t="s">
        <v>792</v>
      </c>
      <c r="E72" s="5" t="s">
        <v>142</v>
      </c>
      <c r="F72" s="9" t="s">
        <v>718</v>
      </c>
      <c r="G72" s="18" t="s">
        <v>143</v>
      </c>
      <c r="H72" s="27">
        <v>43105</v>
      </c>
      <c r="I72" s="13" t="s">
        <v>854</v>
      </c>
      <c r="J72" s="13">
        <f t="shared" si="3"/>
        <v>0</v>
      </c>
      <c r="K72" s="29" t="str">
        <f t="shared" si="4"/>
        <v/>
      </c>
      <c r="L72" s="13">
        <v>0</v>
      </c>
      <c r="M72" s="13">
        <v>0</v>
      </c>
      <c r="N72" s="13">
        <v>0</v>
      </c>
      <c r="O72" s="13">
        <v>0</v>
      </c>
      <c r="P72" s="29" t="str">
        <f t="shared" si="5"/>
        <v/>
      </c>
      <c r="Q72" s="7" t="s">
        <v>477</v>
      </c>
      <c r="T72" s="6"/>
      <c r="U72" s="6" t="s">
        <v>571</v>
      </c>
      <c r="V72" s="6" t="s">
        <v>571</v>
      </c>
      <c r="W72" s="6" t="s">
        <v>571</v>
      </c>
    </row>
    <row r="73" spans="1:23" x14ac:dyDescent="0.25">
      <c r="A73" s="5">
        <v>2017</v>
      </c>
      <c r="B73" s="5" t="s">
        <v>11</v>
      </c>
      <c r="C73" s="18" t="s">
        <v>775</v>
      </c>
      <c r="D73" s="20" t="s">
        <v>792</v>
      </c>
      <c r="E73" s="5" t="s">
        <v>144</v>
      </c>
      <c r="F73" s="9" t="s">
        <v>719</v>
      </c>
      <c r="G73" s="18" t="s">
        <v>145</v>
      </c>
      <c r="H73" s="27">
        <v>43105</v>
      </c>
      <c r="I73" s="13" t="s">
        <v>854</v>
      </c>
      <c r="J73" s="13">
        <f t="shared" si="3"/>
        <v>0</v>
      </c>
      <c r="K73" s="29" t="str">
        <f t="shared" si="4"/>
        <v/>
      </c>
      <c r="L73" s="13">
        <v>0</v>
      </c>
      <c r="M73" s="13">
        <v>0</v>
      </c>
      <c r="N73" s="13">
        <v>0</v>
      </c>
      <c r="O73" s="13">
        <v>0</v>
      </c>
      <c r="P73" s="29" t="str">
        <f t="shared" si="5"/>
        <v/>
      </c>
      <c r="Q73" s="7" t="s">
        <v>824</v>
      </c>
      <c r="T73" s="6"/>
      <c r="U73" s="6" t="s">
        <v>571</v>
      </c>
      <c r="V73" s="6" t="s">
        <v>571</v>
      </c>
      <c r="W73" s="6" t="s">
        <v>571</v>
      </c>
    </row>
    <row r="74" spans="1:23" x14ac:dyDescent="0.25">
      <c r="A74" s="5">
        <v>2017</v>
      </c>
      <c r="B74" s="5" t="s">
        <v>11</v>
      </c>
      <c r="C74" s="18" t="s">
        <v>775</v>
      </c>
      <c r="D74" s="20" t="s">
        <v>792</v>
      </c>
      <c r="E74" s="5" t="s">
        <v>146</v>
      </c>
      <c r="F74" s="9" t="s">
        <v>720</v>
      </c>
      <c r="G74" s="18" t="s">
        <v>147</v>
      </c>
      <c r="H74" s="27">
        <v>43105</v>
      </c>
      <c r="I74" s="13" t="s">
        <v>854</v>
      </c>
      <c r="J74" s="13">
        <f t="shared" si="3"/>
        <v>0</v>
      </c>
      <c r="K74" s="29" t="str">
        <f t="shared" si="4"/>
        <v/>
      </c>
      <c r="L74" s="13">
        <v>0</v>
      </c>
      <c r="M74" s="13">
        <v>0</v>
      </c>
      <c r="N74" s="13">
        <v>0</v>
      </c>
      <c r="O74" s="13">
        <v>0</v>
      </c>
      <c r="P74" s="29" t="str">
        <f t="shared" si="5"/>
        <v/>
      </c>
      <c r="Q74" s="7" t="s">
        <v>477</v>
      </c>
      <c r="T74" s="6"/>
      <c r="U74" s="6" t="s">
        <v>571</v>
      </c>
      <c r="V74" s="6" t="s">
        <v>571</v>
      </c>
      <c r="W74" s="6" t="s">
        <v>571</v>
      </c>
    </row>
    <row r="75" spans="1:23" x14ac:dyDescent="0.25">
      <c r="A75" s="5"/>
      <c r="B75" s="5" t="s">
        <v>11</v>
      </c>
      <c r="C75" s="18" t="s">
        <v>775</v>
      </c>
      <c r="D75" s="20" t="s">
        <v>792</v>
      </c>
      <c r="E75" s="5" t="s">
        <v>148</v>
      </c>
      <c r="F75" s="9" t="s">
        <v>722</v>
      </c>
      <c r="G75" s="18" t="s">
        <v>149</v>
      </c>
      <c r="H75" s="27">
        <v>43105</v>
      </c>
      <c r="I75" s="13" t="s">
        <v>854</v>
      </c>
      <c r="J75" s="13">
        <f t="shared" si="3"/>
        <v>0</v>
      </c>
      <c r="K75" s="29" t="str">
        <f t="shared" si="4"/>
        <v/>
      </c>
      <c r="L75" s="13">
        <v>0</v>
      </c>
      <c r="M75" s="13">
        <v>0</v>
      </c>
      <c r="N75" s="13">
        <v>0</v>
      </c>
      <c r="O75" s="13">
        <v>0</v>
      </c>
      <c r="P75" s="29" t="str">
        <f t="shared" si="5"/>
        <v/>
      </c>
      <c r="Q75" s="7" t="s">
        <v>494</v>
      </c>
      <c r="R75" s="6" t="s">
        <v>571</v>
      </c>
      <c r="T75" s="6"/>
      <c r="U75" s="6" t="s">
        <v>571</v>
      </c>
      <c r="V75" s="6" t="s">
        <v>571</v>
      </c>
      <c r="W75" s="10">
        <v>43052</v>
      </c>
    </row>
    <row r="76" spans="1:23" x14ac:dyDescent="0.25">
      <c r="A76" s="5">
        <v>2017</v>
      </c>
      <c r="B76" s="5" t="s">
        <v>11</v>
      </c>
      <c r="C76" s="18" t="s">
        <v>775</v>
      </c>
      <c r="D76" s="20" t="s">
        <v>792</v>
      </c>
      <c r="E76" s="5" t="s">
        <v>150</v>
      </c>
      <c r="F76" s="9" t="s">
        <v>671</v>
      </c>
      <c r="G76" s="18" t="s">
        <v>151</v>
      </c>
      <c r="H76" s="27">
        <v>43105</v>
      </c>
      <c r="I76" s="13" t="s">
        <v>854</v>
      </c>
      <c r="J76" s="13">
        <f t="shared" si="3"/>
        <v>0</v>
      </c>
      <c r="K76" s="29" t="str">
        <f t="shared" si="4"/>
        <v/>
      </c>
      <c r="L76" s="13">
        <v>0</v>
      </c>
      <c r="M76" s="13">
        <v>0</v>
      </c>
      <c r="N76" s="13">
        <v>0</v>
      </c>
      <c r="O76" s="13">
        <v>0</v>
      </c>
      <c r="P76" s="29" t="str">
        <f t="shared" si="5"/>
        <v/>
      </c>
      <c r="Q76" s="7" t="s">
        <v>473</v>
      </c>
      <c r="R76" s="6" t="s">
        <v>665</v>
      </c>
      <c r="T76" s="6"/>
      <c r="U76" s="10">
        <v>42992</v>
      </c>
      <c r="V76" s="6" t="s">
        <v>571</v>
      </c>
      <c r="W76" s="10">
        <v>43069</v>
      </c>
    </row>
    <row r="77" spans="1:23" x14ac:dyDescent="0.25">
      <c r="A77" s="5">
        <v>2017</v>
      </c>
      <c r="B77" s="5" t="s">
        <v>11</v>
      </c>
      <c r="C77" s="18" t="s">
        <v>775</v>
      </c>
      <c r="D77" s="20" t="s">
        <v>792</v>
      </c>
      <c r="E77" s="5" t="s">
        <v>152</v>
      </c>
      <c r="F77" s="9" t="s">
        <v>723</v>
      </c>
      <c r="G77" s="18" t="s">
        <v>153</v>
      </c>
      <c r="H77" s="27">
        <v>43105</v>
      </c>
      <c r="I77" s="13" t="s">
        <v>854</v>
      </c>
      <c r="J77" s="13">
        <f t="shared" si="3"/>
        <v>0</v>
      </c>
      <c r="K77" s="29" t="str">
        <f t="shared" si="4"/>
        <v/>
      </c>
      <c r="L77" s="13">
        <v>0</v>
      </c>
      <c r="M77" s="13">
        <v>0</v>
      </c>
      <c r="N77" s="13">
        <v>0</v>
      </c>
      <c r="O77" s="13">
        <v>0</v>
      </c>
      <c r="P77" s="29" t="str">
        <f t="shared" si="5"/>
        <v/>
      </c>
      <c r="Q77" s="7" t="s">
        <v>495</v>
      </c>
      <c r="T77" s="6"/>
      <c r="U77" s="6" t="s">
        <v>571</v>
      </c>
      <c r="V77" s="6" t="s">
        <v>571</v>
      </c>
      <c r="W77" s="10">
        <v>43052</v>
      </c>
    </row>
    <row r="78" spans="1:23" x14ac:dyDescent="0.25">
      <c r="A78" s="5">
        <v>2017</v>
      </c>
      <c r="B78" s="5" t="s">
        <v>11</v>
      </c>
      <c r="C78" s="18" t="s">
        <v>775</v>
      </c>
      <c r="D78" s="20" t="s">
        <v>792</v>
      </c>
      <c r="E78" s="5" t="s">
        <v>154</v>
      </c>
      <c r="F78" s="9" t="s">
        <v>725</v>
      </c>
      <c r="G78" s="18" t="s">
        <v>155</v>
      </c>
      <c r="H78" s="27">
        <v>43105</v>
      </c>
      <c r="I78" s="13" t="s">
        <v>854</v>
      </c>
      <c r="J78" s="13">
        <f t="shared" si="3"/>
        <v>0</v>
      </c>
      <c r="K78" s="29" t="str">
        <f t="shared" si="4"/>
        <v/>
      </c>
      <c r="L78" s="13">
        <v>0</v>
      </c>
      <c r="M78" s="13">
        <v>0</v>
      </c>
      <c r="N78" s="13">
        <v>0</v>
      </c>
      <c r="O78" s="13">
        <v>0</v>
      </c>
      <c r="P78" s="29" t="str">
        <f t="shared" si="5"/>
        <v/>
      </c>
      <c r="Q78" s="7" t="s">
        <v>477</v>
      </c>
      <c r="T78" s="6"/>
      <c r="U78" s="6" t="s">
        <v>571</v>
      </c>
      <c r="V78" s="6" t="s">
        <v>571</v>
      </c>
      <c r="W78" s="6" t="s">
        <v>571</v>
      </c>
    </row>
    <row r="79" spans="1:23" x14ac:dyDescent="0.25">
      <c r="A79" s="5">
        <v>2017</v>
      </c>
      <c r="B79" s="5" t="s">
        <v>11</v>
      </c>
      <c r="C79" s="18" t="s">
        <v>775</v>
      </c>
      <c r="D79" s="20" t="s">
        <v>792</v>
      </c>
      <c r="E79" s="5" t="s">
        <v>156</v>
      </c>
      <c r="F79" s="9" t="s">
        <v>726</v>
      </c>
      <c r="G79" s="18" t="s">
        <v>157</v>
      </c>
      <c r="H79" s="27">
        <v>43105</v>
      </c>
      <c r="I79" s="13" t="s">
        <v>854</v>
      </c>
      <c r="J79" s="13">
        <f t="shared" si="3"/>
        <v>0</v>
      </c>
      <c r="K79" s="29" t="str">
        <f t="shared" si="4"/>
        <v/>
      </c>
      <c r="L79" s="13">
        <v>0</v>
      </c>
      <c r="M79" s="13">
        <v>0</v>
      </c>
      <c r="N79" s="13">
        <v>0</v>
      </c>
      <c r="O79" s="13">
        <v>0</v>
      </c>
      <c r="P79" s="29" t="str">
        <f t="shared" si="5"/>
        <v/>
      </c>
      <c r="Q79" s="7" t="s">
        <v>496</v>
      </c>
      <c r="T79" s="6"/>
      <c r="U79" s="6" t="s">
        <v>571</v>
      </c>
      <c r="V79" s="6" t="s">
        <v>571</v>
      </c>
      <c r="W79" s="10">
        <v>43052</v>
      </c>
    </row>
    <row r="80" spans="1:23" x14ac:dyDescent="0.25">
      <c r="A80" s="5">
        <v>2017</v>
      </c>
      <c r="B80" s="5" t="s">
        <v>11</v>
      </c>
      <c r="C80" s="18" t="s">
        <v>775</v>
      </c>
      <c r="D80" s="20" t="s">
        <v>792</v>
      </c>
      <c r="E80" s="5" t="s">
        <v>158</v>
      </c>
      <c r="F80" s="9" t="s">
        <v>727</v>
      </c>
      <c r="G80" s="18" t="s">
        <v>159</v>
      </c>
      <c r="H80" s="27">
        <v>43105</v>
      </c>
      <c r="I80" s="13" t="s">
        <v>854</v>
      </c>
      <c r="J80" s="13">
        <f t="shared" si="3"/>
        <v>0</v>
      </c>
      <c r="K80" s="29" t="str">
        <f t="shared" si="4"/>
        <v/>
      </c>
      <c r="L80" s="13">
        <v>0</v>
      </c>
      <c r="M80" s="13">
        <v>0</v>
      </c>
      <c r="N80" s="13">
        <v>0</v>
      </c>
      <c r="O80" s="13">
        <v>0</v>
      </c>
      <c r="P80" s="29" t="str">
        <f t="shared" si="5"/>
        <v/>
      </c>
      <c r="Q80" s="7" t="s">
        <v>473</v>
      </c>
      <c r="R80" s="6" t="s">
        <v>665</v>
      </c>
      <c r="T80" s="6"/>
      <c r="U80" s="10">
        <v>42992</v>
      </c>
      <c r="V80" s="6" t="s">
        <v>571</v>
      </c>
      <c r="W80" s="10">
        <v>43069</v>
      </c>
    </row>
    <row r="81" spans="1:23" x14ac:dyDescent="0.25">
      <c r="A81" s="5">
        <v>2017</v>
      </c>
      <c r="B81" s="5" t="s">
        <v>11</v>
      </c>
      <c r="C81" s="18" t="s">
        <v>775</v>
      </c>
      <c r="D81" s="20" t="s">
        <v>792</v>
      </c>
      <c r="E81" s="5" t="s">
        <v>160</v>
      </c>
      <c r="F81" s="5" t="s">
        <v>604</v>
      </c>
      <c r="G81" s="18" t="s">
        <v>161</v>
      </c>
      <c r="H81" s="27">
        <v>43105</v>
      </c>
      <c r="I81" s="13" t="s">
        <v>845</v>
      </c>
      <c r="J81" s="13">
        <f t="shared" si="3"/>
        <v>1</v>
      </c>
      <c r="K81" s="29">
        <f t="shared" si="4"/>
        <v>0</v>
      </c>
      <c r="L81" s="13">
        <v>0</v>
      </c>
      <c r="M81" s="13">
        <v>1</v>
      </c>
      <c r="N81" s="13">
        <v>1</v>
      </c>
      <c r="O81" s="13">
        <v>1</v>
      </c>
      <c r="P81" s="29" t="str">
        <f t="shared" si="5"/>
        <v/>
      </c>
      <c r="Q81" s="16" t="s">
        <v>771</v>
      </c>
      <c r="R81" s="6" t="s">
        <v>579</v>
      </c>
      <c r="T81" s="6"/>
      <c r="U81" s="6" t="s">
        <v>571</v>
      </c>
      <c r="V81" s="6" t="s">
        <v>571</v>
      </c>
      <c r="W81" s="10">
        <v>43052</v>
      </c>
    </row>
    <row r="82" spans="1:23" x14ac:dyDescent="0.25">
      <c r="A82" s="5">
        <v>2017</v>
      </c>
      <c r="B82" s="5" t="s">
        <v>11</v>
      </c>
      <c r="C82" s="18" t="s">
        <v>775</v>
      </c>
      <c r="D82" s="20" t="s">
        <v>792</v>
      </c>
      <c r="E82" s="5" t="s">
        <v>162</v>
      </c>
      <c r="F82" s="5" t="s">
        <v>625</v>
      </c>
      <c r="G82" s="18" t="s">
        <v>163</v>
      </c>
      <c r="H82" s="27">
        <v>43105</v>
      </c>
      <c r="I82" s="13" t="s">
        <v>581</v>
      </c>
      <c r="J82" s="13">
        <f t="shared" si="3"/>
        <v>91</v>
      </c>
      <c r="K82" s="29">
        <f t="shared" si="4"/>
        <v>0</v>
      </c>
      <c r="L82" s="13">
        <v>75</v>
      </c>
      <c r="M82" s="13">
        <v>90</v>
      </c>
      <c r="N82" s="13">
        <v>91</v>
      </c>
      <c r="O82" s="13">
        <v>91</v>
      </c>
      <c r="P82" s="29">
        <f t="shared" si="5"/>
        <v>-0.21333333333333335</v>
      </c>
      <c r="Q82" s="7" t="s">
        <v>497</v>
      </c>
      <c r="T82" s="6"/>
      <c r="U82" s="32">
        <v>43124</v>
      </c>
      <c r="V82" s="10">
        <v>43024</v>
      </c>
      <c r="W82" s="10">
        <v>43052</v>
      </c>
    </row>
    <row r="83" spans="1:23" x14ac:dyDescent="0.25">
      <c r="A83" s="5">
        <v>2017</v>
      </c>
      <c r="B83" s="5" t="s">
        <v>11</v>
      </c>
      <c r="C83" s="18" t="s">
        <v>775</v>
      </c>
      <c r="D83" s="20" t="s">
        <v>792</v>
      </c>
      <c r="E83" s="5" t="s">
        <v>164</v>
      </c>
      <c r="F83" s="5" t="s">
        <v>820</v>
      </c>
      <c r="G83" s="18" t="s">
        <v>165</v>
      </c>
      <c r="H83" s="27">
        <v>43105</v>
      </c>
      <c r="I83" s="13" t="s">
        <v>854</v>
      </c>
      <c r="J83" s="13">
        <f t="shared" si="3"/>
        <v>0</v>
      </c>
      <c r="K83" s="29" t="str">
        <f t="shared" si="4"/>
        <v/>
      </c>
      <c r="L83" s="13">
        <v>0</v>
      </c>
      <c r="M83" s="13">
        <v>0</v>
      </c>
      <c r="N83" s="13">
        <v>0</v>
      </c>
      <c r="O83" s="13">
        <v>0</v>
      </c>
      <c r="P83" s="29" t="str">
        <f t="shared" si="5"/>
        <v/>
      </c>
      <c r="Q83" s="16" t="s">
        <v>571</v>
      </c>
      <c r="R83" s="5" t="s">
        <v>571</v>
      </c>
      <c r="T83" s="6"/>
      <c r="U83" s="6" t="s">
        <v>571</v>
      </c>
      <c r="V83" s="6" t="s">
        <v>571</v>
      </c>
      <c r="W83" s="6" t="s">
        <v>571</v>
      </c>
    </row>
    <row r="84" spans="1:23" x14ac:dyDescent="0.25">
      <c r="A84" s="5">
        <v>2017</v>
      </c>
      <c r="B84" s="5" t="s">
        <v>166</v>
      </c>
      <c r="C84" s="18" t="s">
        <v>776</v>
      </c>
      <c r="D84" s="20" t="s">
        <v>608</v>
      </c>
      <c r="E84" s="5" t="s">
        <v>167</v>
      </c>
      <c r="F84" s="5" t="s">
        <v>608</v>
      </c>
      <c r="G84" s="18" t="s">
        <v>168</v>
      </c>
      <c r="H84" s="27">
        <v>43105</v>
      </c>
      <c r="I84" s="13" t="s">
        <v>525</v>
      </c>
      <c r="J84" s="13">
        <f t="shared" si="3"/>
        <v>990</v>
      </c>
      <c r="K84" s="29">
        <f t="shared" si="4"/>
        <v>0</v>
      </c>
      <c r="L84" s="14">
        <v>733</v>
      </c>
      <c r="M84" s="14">
        <v>911</v>
      </c>
      <c r="N84" s="14">
        <v>935</v>
      </c>
      <c r="O84" s="14">
        <v>990</v>
      </c>
      <c r="P84" s="29">
        <f t="shared" si="5"/>
        <v>-0.35061391541609821</v>
      </c>
      <c r="Q84" s="9" t="s">
        <v>564</v>
      </c>
      <c r="R84" s="9" t="s">
        <v>526</v>
      </c>
      <c r="T84" s="33" t="s">
        <v>864</v>
      </c>
      <c r="U84" s="10">
        <v>42998</v>
      </c>
      <c r="V84" s="10">
        <v>43012</v>
      </c>
      <c r="W84" s="10">
        <v>43052</v>
      </c>
    </row>
    <row r="85" spans="1:23" x14ac:dyDescent="0.25">
      <c r="A85" s="5">
        <v>2017</v>
      </c>
      <c r="B85" s="11" t="s">
        <v>166</v>
      </c>
      <c r="C85" s="18" t="s">
        <v>776</v>
      </c>
      <c r="D85" s="20" t="s">
        <v>608</v>
      </c>
      <c r="E85" s="11" t="s">
        <v>568</v>
      </c>
      <c r="F85" s="9" t="s">
        <v>729</v>
      </c>
      <c r="G85" s="18" t="s">
        <v>465</v>
      </c>
      <c r="H85" s="27">
        <v>43105</v>
      </c>
      <c r="I85" s="13" t="s">
        <v>854</v>
      </c>
      <c r="J85" s="13">
        <f t="shared" si="3"/>
        <v>0</v>
      </c>
      <c r="K85" s="29" t="str">
        <f t="shared" si="4"/>
        <v/>
      </c>
      <c r="L85" s="14">
        <v>0</v>
      </c>
      <c r="M85" s="14">
        <v>0</v>
      </c>
      <c r="N85" s="14">
        <v>0</v>
      </c>
      <c r="O85" s="14">
        <v>0</v>
      </c>
      <c r="P85" s="29" t="str">
        <f t="shared" si="5"/>
        <v/>
      </c>
      <c r="Q85" s="9" t="s">
        <v>564</v>
      </c>
      <c r="R85" s="9" t="s">
        <v>526</v>
      </c>
      <c r="T85" s="6"/>
      <c r="U85" s="10">
        <v>42998</v>
      </c>
      <c r="V85" s="10">
        <v>43012</v>
      </c>
      <c r="W85" s="10">
        <v>43052</v>
      </c>
    </row>
    <row r="86" spans="1:23" x14ac:dyDescent="0.25">
      <c r="A86" s="5">
        <v>2017</v>
      </c>
      <c r="B86" s="5" t="s">
        <v>166</v>
      </c>
      <c r="C86" s="18" t="s">
        <v>776</v>
      </c>
      <c r="D86" s="20" t="s">
        <v>608</v>
      </c>
      <c r="E86" s="5" t="s">
        <v>169</v>
      </c>
      <c r="F86" s="9" t="s">
        <v>730</v>
      </c>
      <c r="G86" s="18" t="s">
        <v>170</v>
      </c>
      <c r="H86" s="27">
        <v>43105</v>
      </c>
      <c r="I86" s="13" t="s">
        <v>854</v>
      </c>
      <c r="J86" s="13">
        <f t="shared" si="3"/>
        <v>0</v>
      </c>
      <c r="K86" s="29" t="str">
        <f t="shared" si="4"/>
        <v/>
      </c>
      <c r="L86" s="14">
        <v>0</v>
      </c>
      <c r="M86" s="14">
        <v>0</v>
      </c>
      <c r="N86" s="14">
        <v>0</v>
      </c>
      <c r="O86" s="14">
        <v>0</v>
      </c>
      <c r="P86" s="29" t="str">
        <f t="shared" si="5"/>
        <v/>
      </c>
      <c r="Q86" s="9" t="s">
        <v>564</v>
      </c>
      <c r="R86" s="9" t="s">
        <v>526</v>
      </c>
      <c r="T86" s="6"/>
      <c r="U86" s="10">
        <v>42998</v>
      </c>
      <c r="V86" s="10">
        <v>43012</v>
      </c>
      <c r="W86" s="10">
        <v>43052</v>
      </c>
    </row>
    <row r="87" spans="1:23" x14ac:dyDescent="0.25">
      <c r="A87" s="5">
        <v>2017</v>
      </c>
      <c r="B87" s="5" t="s">
        <v>166</v>
      </c>
      <c r="C87" s="18" t="s">
        <v>776</v>
      </c>
      <c r="D87" s="20" t="s">
        <v>608</v>
      </c>
      <c r="E87" s="5" t="s">
        <v>171</v>
      </c>
      <c r="F87" s="9" t="s">
        <v>731</v>
      </c>
      <c r="G87" s="18" t="s">
        <v>172</v>
      </c>
      <c r="H87" s="27">
        <v>43105</v>
      </c>
      <c r="I87" s="13" t="s">
        <v>854</v>
      </c>
      <c r="J87" s="13">
        <f t="shared" si="3"/>
        <v>0</v>
      </c>
      <c r="K87" s="29" t="str">
        <f t="shared" si="4"/>
        <v/>
      </c>
      <c r="L87" s="14">
        <v>0</v>
      </c>
      <c r="M87" s="14">
        <v>0</v>
      </c>
      <c r="N87" s="14">
        <v>0</v>
      </c>
      <c r="O87" s="14">
        <v>0</v>
      </c>
      <c r="P87" s="29" t="str">
        <f t="shared" si="5"/>
        <v/>
      </c>
      <c r="Q87" s="9" t="s">
        <v>564</v>
      </c>
      <c r="R87" s="9" t="s">
        <v>526</v>
      </c>
      <c r="T87" s="6"/>
      <c r="U87" s="10">
        <v>42998</v>
      </c>
      <c r="V87" s="10">
        <v>43012</v>
      </c>
      <c r="W87" s="10">
        <v>43052</v>
      </c>
    </row>
    <row r="88" spans="1:23" x14ac:dyDescent="0.25">
      <c r="A88" s="5">
        <v>2017</v>
      </c>
      <c r="B88" s="5" t="s">
        <v>166</v>
      </c>
      <c r="C88" s="18" t="s">
        <v>776</v>
      </c>
      <c r="D88" s="20" t="s">
        <v>608</v>
      </c>
      <c r="E88" s="5" t="s">
        <v>173</v>
      </c>
      <c r="F88" s="9" t="s">
        <v>732</v>
      </c>
      <c r="G88" s="18" t="s">
        <v>174</v>
      </c>
      <c r="H88" s="27">
        <v>43105</v>
      </c>
      <c r="I88" s="13" t="s">
        <v>854</v>
      </c>
      <c r="J88" s="13">
        <f t="shared" si="3"/>
        <v>0</v>
      </c>
      <c r="K88" s="29" t="str">
        <f t="shared" si="4"/>
        <v/>
      </c>
      <c r="L88" s="14">
        <v>0</v>
      </c>
      <c r="M88" s="14">
        <v>0</v>
      </c>
      <c r="N88" s="14">
        <v>0</v>
      </c>
      <c r="O88" s="14">
        <v>0</v>
      </c>
      <c r="P88" s="29" t="str">
        <f t="shared" si="5"/>
        <v/>
      </c>
      <c r="Q88" s="9" t="s">
        <v>564</v>
      </c>
      <c r="R88" s="9" t="s">
        <v>526</v>
      </c>
      <c r="T88" s="6"/>
      <c r="U88" s="10">
        <v>42998</v>
      </c>
      <c r="V88" s="10">
        <v>43012</v>
      </c>
      <c r="W88" s="10">
        <v>43052</v>
      </c>
    </row>
    <row r="89" spans="1:23" x14ac:dyDescent="0.25">
      <c r="A89" s="5">
        <v>2017</v>
      </c>
      <c r="B89" s="11" t="s">
        <v>166</v>
      </c>
      <c r="C89" s="18" t="s">
        <v>776</v>
      </c>
      <c r="D89" s="20" t="s">
        <v>608</v>
      </c>
      <c r="E89" s="11" t="s">
        <v>569</v>
      </c>
      <c r="F89" s="9" t="s">
        <v>742</v>
      </c>
      <c r="G89" s="18" t="s">
        <v>466</v>
      </c>
      <c r="H89" s="27">
        <v>43105</v>
      </c>
      <c r="I89" s="13" t="s">
        <v>854</v>
      </c>
      <c r="J89" s="13">
        <f t="shared" si="3"/>
        <v>0</v>
      </c>
      <c r="K89" s="29" t="str">
        <f t="shared" si="4"/>
        <v/>
      </c>
      <c r="L89" s="14">
        <v>0</v>
      </c>
      <c r="M89" s="14">
        <v>0</v>
      </c>
      <c r="N89" s="14">
        <v>0</v>
      </c>
      <c r="O89" s="14">
        <v>0</v>
      </c>
      <c r="P89" s="29" t="str">
        <f t="shared" si="5"/>
        <v/>
      </c>
      <c r="Q89" s="9" t="s">
        <v>564</v>
      </c>
      <c r="R89" s="9" t="s">
        <v>526</v>
      </c>
      <c r="T89" s="6"/>
      <c r="U89" s="10">
        <v>42998</v>
      </c>
      <c r="V89" s="10">
        <v>43012</v>
      </c>
      <c r="W89" s="10">
        <v>43052</v>
      </c>
    </row>
    <row r="90" spans="1:23" x14ac:dyDescent="0.25">
      <c r="A90" s="5">
        <v>2017</v>
      </c>
      <c r="B90" s="5" t="s">
        <v>166</v>
      </c>
      <c r="C90" s="18" t="s">
        <v>776</v>
      </c>
      <c r="D90" s="20" t="s">
        <v>608</v>
      </c>
      <c r="E90" s="5" t="s">
        <v>175</v>
      </c>
      <c r="F90" s="9" t="s">
        <v>733</v>
      </c>
      <c r="G90" s="18" t="s">
        <v>176</v>
      </c>
      <c r="H90" s="27">
        <v>43105</v>
      </c>
      <c r="I90" s="13" t="s">
        <v>525</v>
      </c>
      <c r="J90" s="13">
        <f t="shared" si="3"/>
        <v>12</v>
      </c>
      <c r="K90" s="29">
        <f t="shared" si="4"/>
        <v>0.91666666666666663</v>
      </c>
      <c r="L90" s="14">
        <v>11</v>
      </c>
      <c r="M90" s="14">
        <v>12</v>
      </c>
      <c r="N90" s="14">
        <v>1</v>
      </c>
      <c r="O90" s="14">
        <v>1</v>
      </c>
      <c r="P90" s="29">
        <f t="shared" si="5"/>
        <v>0.90909090909090906</v>
      </c>
      <c r="Q90" s="9" t="s">
        <v>564</v>
      </c>
      <c r="R90" s="9" t="s">
        <v>526</v>
      </c>
      <c r="T90" s="33" t="s">
        <v>864</v>
      </c>
      <c r="U90" s="10">
        <v>42998</v>
      </c>
      <c r="V90" s="10">
        <v>43012</v>
      </c>
      <c r="W90" s="10">
        <v>43052</v>
      </c>
    </row>
    <row r="91" spans="1:23" x14ac:dyDescent="0.25">
      <c r="A91" s="5">
        <v>2017</v>
      </c>
      <c r="B91" s="5" t="s">
        <v>166</v>
      </c>
      <c r="C91" s="18" t="s">
        <v>776</v>
      </c>
      <c r="D91" s="20" t="s">
        <v>608</v>
      </c>
      <c r="E91" s="5" t="s">
        <v>177</v>
      </c>
      <c r="F91" s="9" t="s">
        <v>734</v>
      </c>
      <c r="G91" s="18" t="s">
        <v>178</v>
      </c>
      <c r="H91" s="27">
        <v>43105</v>
      </c>
      <c r="I91" s="13" t="s">
        <v>854</v>
      </c>
      <c r="J91" s="13">
        <f t="shared" si="3"/>
        <v>0</v>
      </c>
      <c r="K91" s="29" t="str">
        <f t="shared" si="4"/>
        <v/>
      </c>
      <c r="L91" s="14">
        <v>0</v>
      </c>
      <c r="M91" s="14">
        <v>0</v>
      </c>
      <c r="N91" s="14">
        <v>0</v>
      </c>
      <c r="O91" s="14">
        <v>0</v>
      </c>
      <c r="P91" s="29" t="str">
        <f t="shared" si="5"/>
        <v/>
      </c>
      <c r="Q91" s="9" t="s">
        <v>564</v>
      </c>
      <c r="R91" s="9" t="s">
        <v>526</v>
      </c>
      <c r="T91" s="6"/>
      <c r="U91" s="10">
        <v>42998</v>
      </c>
      <c r="V91" s="10">
        <v>43012</v>
      </c>
      <c r="W91" s="10">
        <v>43052</v>
      </c>
    </row>
    <row r="92" spans="1:23" x14ac:dyDescent="0.25">
      <c r="A92" s="5">
        <v>2017</v>
      </c>
      <c r="B92" s="5" t="s">
        <v>166</v>
      </c>
      <c r="C92" s="18" t="s">
        <v>776</v>
      </c>
      <c r="D92" s="20" t="s">
        <v>608</v>
      </c>
      <c r="E92" s="5" t="s">
        <v>179</v>
      </c>
      <c r="F92" s="9" t="s">
        <v>735</v>
      </c>
      <c r="G92" s="18" t="s">
        <v>180</v>
      </c>
      <c r="H92" s="27">
        <v>43105</v>
      </c>
      <c r="I92" s="13" t="s">
        <v>525</v>
      </c>
      <c r="J92" s="13">
        <f t="shared" si="3"/>
        <v>153</v>
      </c>
      <c r="K92" s="29">
        <f t="shared" si="4"/>
        <v>2.6143790849673203E-2</v>
      </c>
      <c r="L92" s="14">
        <v>137</v>
      </c>
      <c r="M92" s="14">
        <v>153</v>
      </c>
      <c r="N92" s="14">
        <v>149</v>
      </c>
      <c r="O92" s="14">
        <v>149</v>
      </c>
      <c r="P92" s="29">
        <f t="shared" si="5"/>
        <v>-8.7591240875912413E-2</v>
      </c>
      <c r="Q92" s="9" t="s">
        <v>564</v>
      </c>
      <c r="R92" s="9" t="s">
        <v>526</v>
      </c>
      <c r="T92" s="33" t="s">
        <v>864</v>
      </c>
      <c r="U92" s="10">
        <v>42998</v>
      </c>
      <c r="V92" s="10">
        <v>43012</v>
      </c>
      <c r="W92" s="10">
        <v>43052</v>
      </c>
    </row>
    <row r="93" spans="1:23" x14ac:dyDescent="0.25">
      <c r="A93" s="5">
        <v>2017</v>
      </c>
      <c r="B93" s="5" t="s">
        <v>166</v>
      </c>
      <c r="C93" s="18" t="s">
        <v>776</v>
      </c>
      <c r="D93" s="20" t="s">
        <v>608</v>
      </c>
      <c r="E93" s="5" t="s">
        <v>181</v>
      </c>
      <c r="F93" s="9" t="s">
        <v>736</v>
      </c>
      <c r="G93" s="18" t="s">
        <v>182</v>
      </c>
      <c r="H93" s="27">
        <v>43105</v>
      </c>
      <c r="I93" s="13" t="s">
        <v>525</v>
      </c>
      <c r="J93" s="13">
        <f t="shared" si="3"/>
        <v>35</v>
      </c>
      <c r="K93" s="29">
        <f t="shared" si="4"/>
        <v>0.22857142857142856</v>
      </c>
      <c r="L93" s="14">
        <v>19</v>
      </c>
      <c r="M93" s="14">
        <v>19</v>
      </c>
      <c r="N93" s="14">
        <v>35</v>
      </c>
      <c r="O93" s="14">
        <v>27</v>
      </c>
      <c r="P93" s="29">
        <f t="shared" si="5"/>
        <v>-0.42105263157894735</v>
      </c>
      <c r="Q93" s="9" t="s">
        <v>564</v>
      </c>
      <c r="R93" s="9" t="s">
        <v>526</v>
      </c>
      <c r="T93" s="33" t="s">
        <v>864</v>
      </c>
      <c r="U93" s="10">
        <v>42998</v>
      </c>
      <c r="V93" s="10">
        <v>43012</v>
      </c>
      <c r="W93" s="10">
        <v>43052</v>
      </c>
    </row>
    <row r="94" spans="1:23" x14ac:dyDescent="0.25">
      <c r="A94" s="5">
        <v>2017</v>
      </c>
      <c r="B94" s="5" t="s">
        <v>166</v>
      </c>
      <c r="C94" s="18" t="s">
        <v>776</v>
      </c>
      <c r="D94" s="20" t="s">
        <v>608</v>
      </c>
      <c r="E94" s="5" t="s">
        <v>183</v>
      </c>
      <c r="F94" s="9" t="s">
        <v>737</v>
      </c>
      <c r="G94" s="18" t="s">
        <v>184</v>
      </c>
      <c r="H94" s="27">
        <v>43105</v>
      </c>
      <c r="I94" s="13" t="s">
        <v>525</v>
      </c>
      <c r="J94" s="13">
        <f t="shared" si="3"/>
        <v>6</v>
      </c>
      <c r="K94" s="29">
        <f t="shared" si="4"/>
        <v>0</v>
      </c>
      <c r="L94" s="14">
        <v>6</v>
      </c>
      <c r="M94" s="14">
        <v>6</v>
      </c>
      <c r="N94" s="14">
        <v>6</v>
      </c>
      <c r="O94" s="14">
        <v>6</v>
      </c>
      <c r="P94" s="29">
        <f t="shared" si="5"/>
        <v>0</v>
      </c>
      <c r="Q94" s="9" t="s">
        <v>564</v>
      </c>
      <c r="R94" s="9" t="s">
        <v>526</v>
      </c>
      <c r="T94" s="33" t="s">
        <v>864</v>
      </c>
      <c r="U94" s="10">
        <v>42998</v>
      </c>
      <c r="V94" s="10">
        <v>43012</v>
      </c>
      <c r="W94" s="10">
        <v>43052</v>
      </c>
    </row>
    <row r="95" spans="1:23" x14ac:dyDescent="0.25">
      <c r="A95" s="5">
        <v>2017</v>
      </c>
      <c r="B95" s="5" t="s">
        <v>166</v>
      </c>
      <c r="C95" s="18" t="s">
        <v>776</v>
      </c>
      <c r="D95" s="20" t="s">
        <v>608</v>
      </c>
      <c r="E95" s="5" t="s">
        <v>185</v>
      </c>
      <c r="F95" s="9" t="s">
        <v>738</v>
      </c>
      <c r="G95" s="18" t="s">
        <v>186</v>
      </c>
      <c r="H95" s="27">
        <v>43105</v>
      </c>
      <c r="I95" s="13" t="s">
        <v>854</v>
      </c>
      <c r="J95" s="13">
        <f t="shared" si="3"/>
        <v>0</v>
      </c>
      <c r="K95" s="29" t="str">
        <f t="shared" si="4"/>
        <v/>
      </c>
      <c r="L95" s="14">
        <v>0</v>
      </c>
      <c r="M95" s="14">
        <v>0</v>
      </c>
      <c r="N95" s="14">
        <v>0</v>
      </c>
      <c r="O95" s="14">
        <v>0</v>
      </c>
      <c r="P95" s="29" t="str">
        <f t="shared" si="5"/>
        <v/>
      </c>
      <c r="Q95" s="9" t="s">
        <v>564</v>
      </c>
      <c r="R95" s="9" t="s">
        <v>526</v>
      </c>
      <c r="T95" s="6"/>
      <c r="U95" s="10">
        <v>42998</v>
      </c>
      <c r="V95" s="10">
        <v>43012</v>
      </c>
      <c r="W95" s="10">
        <v>43052</v>
      </c>
    </row>
    <row r="96" spans="1:23" x14ac:dyDescent="0.25">
      <c r="A96" s="5">
        <v>2017</v>
      </c>
      <c r="B96" s="5" t="s">
        <v>166</v>
      </c>
      <c r="C96" s="18" t="s">
        <v>776</v>
      </c>
      <c r="D96" s="20" t="s">
        <v>608</v>
      </c>
      <c r="E96" s="5" t="s">
        <v>187</v>
      </c>
      <c r="F96" s="9" t="s">
        <v>739</v>
      </c>
      <c r="G96" s="18" t="s">
        <v>188</v>
      </c>
      <c r="H96" s="27">
        <v>43105</v>
      </c>
      <c r="I96" s="13" t="s">
        <v>845</v>
      </c>
      <c r="J96" s="13">
        <f t="shared" si="3"/>
        <v>5</v>
      </c>
      <c r="K96" s="29">
        <f t="shared" si="4"/>
        <v>0</v>
      </c>
      <c r="L96" s="14">
        <v>5</v>
      </c>
      <c r="M96" s="14">
        <v>5</v>
      </c>
      <c r="N96" s="14">
        <v>5</v>
      </c>
      <c r="O96" s="14">
        <v>5</v>
      </c>
      <c r="P96" s="29">
        <f t="shared" si="5"/>
        <v>0</v>
      </c>
      <c r="Q96" s="9" t="s">
        <v>564</v>
      </c>
      <c r="R96" s="9" t="s">
        <v>526</v>
      </c>
      <c r="T96" s="6"/>
      <c r="U96" s="10">
        <v>42998</v>
      </c>
      <c r="V96" s="10">
        <v>43012</v>
      </c>
      <c r="W96" s="10">
        <v>43052</v>
      </c>
    </row>
    <row r="97" spans="1:23" x14ac:dyDescent="0.25">
      <c r="A97" s="5">
        <v>2017</v>
      </c>
      <c r="B97" s="5" t="s">
        <v>166</v>
      </c>
      <c r="C97" s="18" t="s">
        <v>776</v>
      </c>
      <c r="D97" s="20" t="s">
        <v>608</v>
      </c>
      <c r="E97" s="5" t="s">
        <v>189</v>
      </c>
      <c r="F97" s="9" t="s">
        <v>741</v>
      </c>
      <c r="G97" s="18" t="s">
        <v>190</v>
      </c>
      <c r="H97" s="27">
        <v>43105</v>
      </c>
      <c r="I97" s="13" t="s">
        <v>854</v>
      </c>
      <c r="J97" s="13">
        <f t="shared" si="3"/>
        <v>0</v>
      </c>
      <c r="K97" s="29" t="str">
        <f t="shared" si="4"/>
        <v/>
      </c>
      <c r="L97" s="14">
        <v>0</v>
      </c>
      <c r="M97" s="14">
        <v>0</v>
      </c>
      <c r="N97" s="14">
        <v>0</v>
      </c>
      <c r="O97" s="14">
        <v>0</v>
      </c>
      <c r="P97" s="29" t="str">
        <f t="shared" si="5"/>
        <v/>
      </c>
      <c r="Q97" s="9" t="s">
        <v>564</v>
      </c>
      <c r="R97" s="9" t="s">
        <v>526</v>
      </c>
      <c r="T97" s="6"/>
      <c r="U97" s="10">
        <v>42998</v>
      </c>
      <c r="V97" s="10">
        <v>43012</v>
      </c>
      <c r="W97" s="10">
        <v>43052</v>
      </c>
    </row>
    <row r="98" spans="1:23" x14ac:dyDescent="0.25">
      <c r="A98" s="5">
        <v>2017</v>
      </c>
      <c r="B98" s="5" t="s">
        <v>166</v>
      </c>
      <c r="C98" s="18" t="s">
        <v>776</v>
      </c>
      <c r="D98" s="20" t="s">
        <v>608</v>
      </c>
      <c r="E98" s="5" t="s">
        <v>191</v>
      </c>
      <c r="F98" s="5" t="s">
        <v>743</v>
      </c>
      <c r="G98" s="18" t="s">
        <v>192</v>
      </c>
      <c r="H98" s="27">
        <v>43105</v>
      </c>
      <c r="I98" s="13" t="s">
        <v>525</v>
      </c>
      <c r="J98" s="13">
        <f t="shared" si="3"/>
        <v>36</v>
      </c>
      <c r="K98" s="29">
        <f t="shared" si="4"/>
        <v>0.58333333333333337</v>
      </c>
      <c r="L98" s="14">
        <v>14</v>
      </c>
      <c r="M98" s="14">
        <v>36</v>
      </c>
      <c r="N98" s="14">
        <v>15</v>
      </c>
      <c r="O98" s="14">
        <v>15</v>
      </c>
      <c r="P98" s="29">
        <f t="shared" si="5"/>
        <v>-7.1428571428571425E-2</v>
      </c>
      <c r="Q98" s="9" t="s">
        <v>564</v>
      </c>
      <c r="R98" s="9" t="s">
        <v>526</v>
      </c>
      <c r="T98" s="33" t="s">
        <v>864</v>
      </c>
      <c r="U98" s="10">
        <v>42998</v>
      </c>
      <c r="V98" s="10">
        <v>43012</v>
      </c>
      <c r="W98" s="10">
        <v>43052</v>
      </c>
    </row>
    <row r="99" spans="1:23" x14ac:dyDescent="0.25">
      <c r="A99" s="5">
        <v>2017</v>
      </c>
      <c r="B99" s="5" t="s">
        <v>193</v>
      </c>
      <c r="C99" s="18" t="s">
        <v>777</v>
      </c>
      <c r="D99" s="20" t="s">
        <v>793</v>
      </c>
      <c r="E99" s="5" t="s">
        <v>194</v>
      </c>
      <c r="F99" s="5" t="s">
        <v>744</v>
      </c>
      <c r="G99" s="18" t="s">
        <v>195</v>
      </c>
      <c r="H99" s="27">
        <v>43105</v>
      </c>
      <c r="I99" s="13" t="s">
        <v>854</v>
      </c>
      <c r="J99" s="13">
        <f t="shared" si="3"/>
        <v>0</v>
      </c>
      <c r="K99" s="29" t="str">
        <f t="shared" si="4"/>
        <v/>
      </c>
      <c r="L99" s="13">
        <v>0</v>
      </c>
      <c r="M99" s="13">
        <v>0</v>
      </c>
      <c r="N99" s="13">
        <v>0</v>
      </c>
      <c r="O99" s="14">
        <v>0</v>
      </c>
      <c r="P99" s="29" t="str">
        <f t="shared" si="5"/>
        <v/>
      </c>
      <c r="Q99" s="7" t="s">
        <v>563</v>
      </c>
      <c r="R99" s="6" t="s">
        <v>562</v>
      </c>
      <c r="T99" s="6"/>
      <c r="U99" s="10" t="s">
        <v>571</v>
      </c>
      <c r="V99" s="10" t="s">
        <v>571</v>
      </c>
      <c r="W99" s="10">
        <v>43052</v>
      </c>
    </row>
    <row r="100" spans="1:23" x14ac:dyDescent="0.25">
      <c r="A100" s="5">
        <v>2017</v>
      </c>
      <c r="B100" s="5" t="s">
        <v>193</v>
      </c>
      <c r="C100" s="18" t="s">
        <v>777</v>
      </c>
      <c r="D100" s="20" t="s">
        <v>793</v>
      </c>
      <c r="E100" s="5" t="s">
        <v>196</v>
      </c>
      <c r="F100" s="5" t="s">
        <v>745</v>
      </c>
      <c r="G100" s="18" t="s">
        <v>197</v>
      </c>
      <c r="H100" s="27">
        <v>43105</v>
      </c>
      <c r="I100" s="13" t="s">
        <v>854</v>
      </c>
      <c r="J100" s="13">
        <f t="shared" si="3"/>
        <v>0</v>
      </c>
      <c r="K100" s="29" t="str">
        <f t="shared" si="4"/>
        <v/>
      </c>
      <c r="L100" s="13">
        <v>0</v>
      </c>
      <c r="M100" s="13">
        <v>0</v>
      </c>
      <c r="N100" s="13">
        <v>0</v>
      </c>
      <c r="O100" s="14">
        <v>0</v>
      </c>
      <c r="P100" s="29" t="str">
        <f t="shared" si="5"/>
        <v/>
      </c>
      <c r="Q100" s="7" t="s">
        <v>563</v>
      </c>
      <c r="R100" s="6" t="s">
        <v>571</v>
      </c>
      <c r="T100" s="6"/>
      <c r="U100" s="10" t="s">
        <v>571</v>
      </c>
      <c r="V100" s="10" t="s">
        <v>571</v>
      </c>
      <c r="W100" s="6" t="s">
        <v>571</v>
      </c>
    </row>
    <row r="101" spans="1:23" x14ac:dyDescent="0.25">
      <c r="A101" s="5">
        <v>2017</v>
      </c>
      <c r="B101" s="5" t="s">
        <v>193</v>
      </c>
      <c r="C101" s="18" t="s">
        <v>777</v>
      </c>
      <c r="D101" s="20" t="s">
        <v>793</v>
      </c>
      <c r="E101" s="5" t="s">
        <v>198</v>
      </c>
      <c r="F101" s="5" t="s">
        <v>746</v>
      </c>
      <c r="G101" s="18" t="s">
        <v>199</v>
      </c>
      <c r="H101" s="27">
        <v>43105</v>
      </c>
      <c r="I101" s="13" t="s">
        <v>854</v>
      </c>
      <c r="J101" s="13">
        <f t="shared" si="3"/>
        <v>0</v>
      </c>
      <c r="K101" s="29" t="str">
        <f t="shared" si="4"/>
        <v/>
      </c>
      <c r="L101" s="13">
        <v>0</v>
      </c>
      <c r="M101" s="13">
        <v>0</v>
      </c>
      <c r="N101" s="13">
        <v>0</v>
      </c>
      <c r="O101" s="14">
        <v>0</v>
      </c>
      <c r="P101" s="29" t="str">
        <f t="shared" si="5"/>
        <v/>
      </c>
      <c r="Q101" s="7" t="s">
        <v>563</v>
      </c>
      <c r="R101" s="6" t="s">
        <v>571</v>
      </c>
      <c r="T101" s="6"/>
      <c r="U101" s="10" t="s">
        <v>571</v>
      </c>
      <c r="V101" s="10" t="s">
        <v>571</v>
      </c>
      <c r="W101" s="6" t="s">
        <v>571</v>
      </c>
    </row>
    <row r="102" spans="1:23" x14ac:dyDescent="0.25">
      <c r="A102" s="5">
        <v>2017</v>
      </c>
      <c r="B102" s="5" t="s">
        <v>193</v>
      </c>
      <c r="C102" s="18" t="s">
        <v>777</v>
      </c>
      <c r="D102" s="20" t="s">
        <v>793</v>
      </c>
      <c r="E102" s="5" t="s">
        <v>200</v>
      </c>
      <c r="F102" s="5" t="s">
        <v>747</v>
      </c>
      <c r="G102" s="18" t="s">
        <v>201</v>
      </c>
      <c r="H102" s="27">
        <v>43105</v>
      </c>
      <c r="I102" s="13" t="s">
        <v>854</v>
      </c>
      <c r="J102" s="13">
        <f t="shared" si="3"/>
        <v>0</v>
      </c>
      <c r="K102" s="29" t="str">
        <f t="shared" si="4"/>
        <v/>
      </c>
      <c r="L102" s="13">
        <v>0</v>
      </c>
      <c r="M102" s="13">
        <v>0</v>
      </c>
      <c r="N102" s="13">
        <v>0</v>
      </c>
      <c r="O102" s="14">
        <v>0</v>
      </c>
      <c r="P102" s="29" t="str">
        <f t="shared" si="5"/>
        <v/>
      </c>
      <c r="Q102" s="7" t="s">
        <v>563</v>
      </c>
      <c r="R102" s="6" t="s">
        <v>571</v>
      </c>
      <c r="T102" s="6"/>
      <c r="U102" s="10" t="s">
        <v>571</v>
      </c>
      <c r="V102" s="10" t="s">
        <v>571</v>
      </c>
      <c r="W102" s="6" t="s">
        <v>571</v>
      </c>
    </row>
    <row r="103" spans="1:23" x14ac:dyDescent="0.25">
      <c r="A103" s="5">
        <v>2017</v>
      </c>
      <c r="B103" s="5" t="s">
        <v>193</v>
      </c>
      <c r="C103" s="18" t="s">
        <v>777</v>
      </c>
      <c r="D103" s="20" t="s">
        <v>793</v>
      </c>
      <c r="E103" s="5" t="s">
        <v>202</v>
      </c>
      <c r="F103" s="5" t="s">
        <v>748</v>
      </c>
      <c r="G103" s="18" t="s">
        <v>203</v>
      </c>
      <c r="H103" s="27">
        <v>43105</v>
      </c>
      <c r="I103" s="13" t="s">
        <v>854</v>
      </c>
      <c r="J103" s="13">
        <f t="shared" si="3"/>
        <v>0</v>
      </c>
      <c r="K103" s="29" t="str">
        <f t="shared" si="4"/>
        <v/>
      </c>
      <c r="L103" s="13">
        <v>0</v>
      </c>
      <c r="M103" s="13">
        <v>0</v>
      </c>
      <c r="N103" s="13">
        <v>0</v>
      </c>
      <c r="O103" s="14">
        <v>0</v>
      </c>
      <c r="P103" s="29" t="str">
        <f t="shared" si="5"/>
        <v/>
      </c>
      <c r="Q103" s="7" t="s">
        <v>563</v>
      </c>
      <c r="R103" s="6" t="s">
        <v>571</v>
      </c>
      <c r="T103" s="6"/>
      <c r="U103" s="10" t="s">
        <v>571</v>
      </c>
      <c r="V103" s="10" t="s">
        <v>571</v>
      </c>
      <c r="W103" s="6" t="s">
        <v>571</v>
      </c>
    </row>
    <row r="104" spans="1:23" x14ac:dyDescent="0.25">
      <c r="A104" s="5">
        <v>2017</v>
      </c>
      <c r="B104" s="5" t="s">
        <v>204</v>
      </c>
      <c r="C104" s="18" t="s">
        <v>778</v>
      </c>
      <c r="D104" s="20" t="s">
        <v>794</v>
      </c>
      <c r="E104" s="5" t="s">
        <v>205</v>
      </c>
      <c r="F104" s="5" t="s">
        <v>537</v>
      </c>
      <c r="G104" s="18" t="s">
        <v>206</v>
      </c>
      <c r="H104" s="27">
        <v>43105</v>
      </c>
      <c r="I104" s="13" t="s">
        <v>581</v>
      </c>
      <c r="J104" s="13">
        <f t="shared" si="3"/>
        <v>10</v>
      </c>
      <c r="K104" s="29">
        <f t="shared" si="4"/>
        <v>0.8</v>
      </c>
      <c r="L104" s="13">
        <v>1</v>
      </c>
      <c r="M104" s="13">
        <v>10</v>
      </c>
      <c r="N104" s="13">
        <v>2</v>
      </c>
      <c r="O104" s="13">
        <v>2</v>
      </c>
      <c r="P104" s="29">
        <f t="shared" si="5"/>
        <v>-1</v>
      </c>
      <c r="Q104" s="7" t="s">
        <v>473</v>
      </c>
      <c r="R104" s="6" t="s">
        <v>665</v>
      </c>
      <c r="T104" s="6"/>
      <c r="U104" s="10">
        <v>42992</v>
      </c>
      <c r="V104" s="6" t="s">
        <v>571</v>
      </c>
      <c r="W104" s="10">
        <v>43069</v>
      </c>
    </row>
    <row r="105" spans="1:23" x14ac:dyDescent="0.25">
      <c r="A105" s="5">
        <v>2017</v>
      </c>
      <c r="B105" s="5" t="s">
        <v>204</v>
      </c>
      <c r="C105" s="18" t="s">
        <v>778</v>
      </c>
      <c r="D105" s="20" t="s">
        <v>794</v>
      </c>
      <c r="E105" s="5" t="s">
        <v>207</v>
      </c>
      <c r="F105" s="9" t="s">
        <v>530</v>
      </c>
      <c r="G105" s="18" t="s">
        <v>208</v>
      </c>
      <c r="H105" s="27">
        <v>43105</v>
      </c>
      <c r="I105" s="13" t="s">
        <v>854</v>
      </c>
      <c r="J105" s="13">
        <f t="shared" si="3"/>
        <v>0</v>
      </c>
      <c r="K105" s="29" t="str">
        <f t="shared" si="4"/>
        <v/>
      </c>
      <c r="L105" s="13">
        <v>0</v>
      </c>
      <c r="M105" s="13">
        <v>0</v>
      </c>
      <c r="N105" s="13">
        <v>0</v>
      </c>
      <c r="O105" s="14">
        <v>0</v>
      </c>
      <c r="P105" s="29" t="str">
        <f t="shared" si="5"/>
        <v/>
      </c>
      <c r="Q105" s="7" t="s">
        <v>473</v>
      </c>
      <c r="R105" s="6" t="s">
        <v>665</v>
      </c>
      <c r="T105" s="6"/>
      <c r="U105" s="10">
        <v>42992</v>
      </c>
      <c r="V105" s="6" t="s">
        <v>571</v>
      </c>
      <c r="W105" s="10">
        <v>43069</v>
      </c>
    </row>
    <row r="106" spans="1:23" x14ac:dyDescent="0.25">
      <c r="A106" s="5">
        <v>2017</v>
      </c>
      <c r="B106" s="5" t="s">
        <v>204</v>
      </c>
      <c r="C106" s="18" t="s">
        <v>778</v>
      </c>
      <c r="D106" s="20" t="s">
        <v>794</v>
      </c>
      <c r="E106" s="5" t="s">
        <v>209</v>
      </c>
      <c r="F106" s="5" t="s">
        <v>540</v>
      </c>
      <c r="G106" s="18" t="s">
        <v>210</v>
      </c>
      <c r="H106" s="27">
        <v>43105</v>
      </c>
      <c r="I106" s="13" t="s">
        <v>854</v>
      </c>
      <c r="J106" s="13">
        <f t="shared" si="3"/>
        <v>0</v>
      </c>
      <c r="K106" s="29" t="str">
        <f t="shared" si="4"/>
        <v/>
      </c>
      <c r="L106" s="13">
        <v>0</v>
      </c>
      <c r="M106" s="13">
        <v>0</v>
      </c>
      <c r="N106" s="13">
        <v>0</v>
      </c>
      <c r="O106" s="14">
        <v>0</v>
      </c>
      <c r="P106" s="29" t="str">
        <f t="shared" si="5"/>
        <v/>
      </c>
      <c r="Q106" s="7" t="s">
        <v>473</v>
      </c>
      <c r="R106" s="6" t="s">
        <v>665</v>
      </c>
      <c r="T106" s="6"/>
      <c r="U106" s="10">
        <v>42992</v>
      </c>
      <c r="V106" s="6" t="s">
        <v>571</v>
      </c>
      <c r="W106" s="10">
        <v>43069</v>
      </c>
    </row>
    <row r="107" spans="1:23" x14ac:dyDescent="0.25">
      <c r="A107" s="5">
        <v>2017</v>
      </c>
      <c r="B107" s="5" t="s">
        <v>204</v>
      </c>
      <c r="C107" s="18" t="s">
        <v>778</v>
      </c>
      <c r="D107" s="20" t="s">
        <v>794</v>
      </c>
      <c r="E107" s="5" t="s">
        <v>211</v>
      </c>
      <c r="F107" s="5" t="s">
        <v>548</v>
      </c>
      <c r="G107" s="18" t="s">
        <v>212</v>
      </c>
      <c r="H107" s="27">
        <v>43105</v>
      </c>
      <c r="I107" s="13" t="s">
        <v>854</v>
      </c>
      <c r="J107" s="13">
        <f t="shared" si="3"/>
        <v>0</v>
      </c>
      <c r="K107" s="29" t="str">
        <f t="shared" si="4"/>
        <v/>
      </c>
      <c r="L107" s="13">
        <v>0</v>
      </c>
      <c r="M107" s="13">
        <v>0</v>
      </c>
      <c r="N107" s="13">
        <v>0</v>
      </c>
      <c r="O107" s="14">
        <v>0</v>
      </c>
      <c r="P107" s="29" t="str">
        <f t="shared" si="5"/>
        <v/>
      </c>
      <c r="Q107" s="7" t="s">
        <v>473</v>
      </c>
      <c r="R107" s="6" t="s">
        <v>665</v>
      </c>
      <c r="T107" s="6"/>
      <c r="U107" s="10">
        <v>42992</v>
      </c>
      <c r="V107" s="6" t="s">
        <v>571</v>
      </c>
      <c r="W107" s="10">
        <v>43069</v>
      </c>
    </row>
    <row r="108" spans="1:23" x14ac:dyDescent="0.25">
      <c r="A108" s="5">
        <v>2017</v>
      </c>
      <c r="B108" s="5" t="s">
        <v>204</v>
      </c>
      <c r="C108" s="18" t="s">
        <v>778</v>
      </c>
      <c r="D108" s="20" t="s">
        <v>794</v>
      </c>
      <c r="E108" s="5" t="s">
        <v>213</v>
      </c>
      <c r="F108" s="9" t="s">
        <v>740</v>
      </c>
      <c r="G108" s="18" t="s">
        <v>214</v>
      </c>
      <c r="H108" s="27">
        <v>43105</v>
      </c>
      <c r="I108" s="13" t="s">
        <v>854</v>
      </c>
      <c r="J108" s="13">
        <f t="shared" si="3"/>
        <v>0</v>
      </c>
      <c r="K108" s="29" t="str">
        <f t="shared" si="4"/>
        <v/>
      </c>
      <c r="L108" s="14">
        <v>0</v>
      </c>
      <c r="M108" s="14">
        <v>0</v>
      </c>
      <c r="N108" s="14">
        <v>0</v>
      </c>
      <c r="O108" s="14">
        <v>0</v>
      </c>
      <c r="P108" s="29" t="str">
        <f t="shared" si="5"/>
        <v/>
      </c>
      <c r="Q108" s="5" t="s">
        <v>824</v>
      </c>
      <c r="R108" s="5" t="s">
        <v>571</v>
      </c>
      <c r="T108" s="6"/>
      <c r="U108" s="10" t="s">
        <v>571</v>
      </c>
      <c r="V108" s="10" t="s">
        <v>571</v>
      </c>
      <c r="W108" s="6" t="s">
        <v>571</v>
      </c>
    </row>
    <row r="109" spans="1:23" x14ac:dyDescent="0.25">
      <c r="A109" s="5">
        <v>2017</v>
      </c>
      <c r="B109" s="5" t="s">
        <v>204</v>
      </c>
      <c r="C109" s="18" t="s">
        <v>778</v>
      </c>
      <c r="D109" s="20" t="s">
        <v>794</v>
      </c>
      <c r="E109" s="5" t="s">
        <v>215</v>
      </c>
      <c r="F109" s="5" t="s">
        <v>609</v>
      </c>
      <c r="G109" s="18" t="s">
        <v>216</v>
      </c>
      <c r="H109" s="1">
        <v>2017</v>
      </c>
      <c r="I109" s="31" t="s">
        <v>840</v>
      </c>
      <c r="J109" s="13">
        <f t="shared" si="3"/>
        <v>41</v>
      </c>
      <c r="K109" s="29">
        <f t="shared" si="4"/>
        <v>0</v>
      </c>
      <c r="L109" s="13">
        <v>23</v>
      </c>
      <c r="M109" s="13">
        <v>27</v>
      </c>
      <c r="N109" s="13">
        <v>41</v>
      </c>
      <c r="O109" s="13">
        <v>41</v>
      </c>
      <c r="P109" s="29">
        <f t="shared" si="5"/>
        <v>-0.78260869565217395</v>
      </c>
      <c r="Q109" s="7" t="s">
        <v>473</v>
      </c>
      <c r="R109" s="6" t="s">
        <v>665</v>
      </c>
      <c r="T109" s="32">
        <v>43124</v>
      </c>
      <c r="U109" s="10">
        <v>42992</v>
      </c>
      <c r="V109" s="10">
        <v>43069</v>
      </c>
      <c r="W109" s="10">
        <v>43069</v>
      </c>
    </row>
    <row r="110" spans="1:23" x14ac:dyDescent="0.25">
      <c r="A110" s="5">
        <v>2017</v>
      </c>
      <c r="B110" s="5" t="s">
        <v>204</v>
      </c>
      <c r="C110" s="18" t="s">
        <v>778</v>
      </c>
      <c r="D110" s="20" t="s">
        <v>794</v>
      </c>
      <c r="E110" s="5" t="s">
        <v>217</v>
      </c>
      <c r="F110" s="5" t="s">
        <v>764</v>
      </c>
      <c r="G110" s="18" t="s">
        <v>218</v>
      </c>
      <c r="H110" s="27">
        <v>43105</v>
      </c>
      <c r="I110" s="13" t="s">
        <v>854</v>
      </c>
      <c r="J110" s="13">
        <f t="shared" si="3"/>
        <v>0</v>
      </c>
      <c r="K110" s="29" t="str">
        <f t="shared" si="4"/>
        <v/>
      </c>
      <c r="L110" s="13">
        <v>0</v>
      </c>
      <c r="M110" s="13">
        <v>0</v>
      </c>
      <c r="N110" s="13">
        <v>0</v>
      </c>
      <c r="O110" s="14">
        <v>0</v>
      </c>
      <c r="P110" s="29" t="str">
        <f t="shared" si="5"/>
        <v/>
      </c>
      <c r="Q110" s="7" t="s">
        <v>824</v>
      </c>
      <c r="R110" s="6" t="s">
        <v>571</v>
      </c>
      <c r="T110" s="6"/>
      <c r="U110" s="6" t="s">
        <v>571</v>
      </c>
      <c r="V110" s="6" t="s">
        <v>571</v>
      </c>
      <c r="W110" s="6" t="s">
        <v>571</v>
      </c>
    </row>
    <row r="111" spans="1:23" x14ac:dyDescent="0.25">
      <c r="A111" s="5">
        <v>2017</v>
      </c>
      <c r="B111" s="5" t="s">
        <v>204</v>
      </c>
      <c r="C111" s="18" t="s">
        <v>778</v>
      </c>
      <c r="D111" s="20" t="s">
        <v>794</v>
      </c>
      <c r="E111" s="5" t="s">
        <v>219</v>
      </c>
      <c r="F111" s="5" t="s">
        <v>623</v>
      </c>
      <c r="G111" s="18" t="s">
        <v>848</v>
      </c>
      <c r="H111" s="1">
        <v>2017</v>
      </c>
      <c r="I111" s="31" t="s">
        <v>840</v>
      </c>
      <c r="J111" s="13">
        <f t="shared" si="3"/>
        <v>192</v>
      </c>
      <c r="K111" s="29">
        <f t="shared" si="4"/>
        <v>0</v>
      </c>
      <c r="L111" s="13">
        <v>152</v>
      </c>
      <c r="M111" s="13">
        <v>190</v>
      </c>
      <c r="N111" s="13">
        <v>190</v>
      </c>
      <c r="O111" s="13">
        <v>192</v>
      </c>
      <c r="P111" s="29">
        <f t="shared" si="5"/>
        <v>-0.26315789473684209</v>
      </c>
      <c r="Q111" s="7" t="s">
        <v>473</v>
      </c>
      <c r="R111" s="6" t="s">
        <v>665</v>
      </c>
      <c r="T111" s="32">
        <v>43124</v>
      </c>
      <c r="U111" s="10">
        <v>42992</v>
      </c>
      <c r="V111" s="10">
        <v>43069</v>
      </c>
      <c r="W111" s="10">
        <v>43069</v>
      </c>
    </row>
    <row r="112" spans="1:23" x14ac:dyDescent="0.25">
      <c r="A112" s="5">
        <v>2017</v>
      </c>
      <c r="B112" s="5" t="s">
        <v>204</v>
      </c>
      <c r="C112" s="18" t="s">
        <v>778</v>
      </c>
      <c r="D112" s="20" t="s">
        <v>794</v>
      </c>
      <c r="E112" s="5" t="s">
        <v>220</v>
      </c>
      <c r="F112" s="5" t="s">
        <v>624</v>
      </c>
      <c r="G112" s="18" t="s">
        <v>221</v>
      </c>
      <c r="H112" s="1">
        <v>2017</v>
      </c>
      <c r="I112" s="31" t="s">
        <v>840</v>
      </c>
      <c r="J112" s="13">
        <f t="shared" si="3"/>
        <v>108</v>
      </c>
      <c r="K112" s="29">
        <f t="shared" si="4"/>
        <v>0</v>
      </c>
      <c r="L112" s="13">
        <v>94</v>
      </c>
      <c r="M112" s="13">
        <v>102</v>
      </c>
      <c r="N112" s="13">
        <v>101</v>
      </c>
      <c r="O112" s="13">
        <v>108</v>
      </c>
      <c r="P112" s="29">
        <f t="shared" si="5"/>
        <v>-0.14893617021276595</v>
      </c>
      <c r="Q112" s="7" t="s">
        <v>473</v>
      </c>
      <c r="R112" s="6" t="s">
        <v>665</v>
      </c>
      <c r="T112" s="32">
        <v>43124</v>
      </c>
      <c r="U112" s="10">
        <v>42992</v>
      </c>
      <c r="V112" s="10">
        <v>43069</v>
      </c>
      <c r="W112" s="10">
        <v>43069</v>
      </c>
    </row>
    <row r="113" spans="1:23" x14ac:dyDescent="0.25">
      <c r="A113" s="5">
        <v>2017</v>
      </c>
      <c r="B113" s="5" t="s">
        <v>204</v>
      </c>
      <c r="C113" s="18" t="s">
        <v>778</v>
      </c>
      <c r="D113" s="20" t="s">
        <v>794</v>
      </c>
      <c r="E113" s="5" t="s">
        <v>222</v>
      </c>
      <c r="F113" s="5" t="s">
        <v>622</v>
      </c>
      <c r="G113" s="18" t="s">
        <v>223</v>
      </c>
      <c r="H113" s="1">
        <v>2017</v>
      </c>
      <c r="I113" s="31" t="s">
        <v>840</v>
      </c>
      <c r="J113" s="13">
        <f t="shared" si="3"/>
        <v>6</v>
      </c>
      <c r="K113" s="29">
        <f t="shared" si="4"/>
        <v>0</v>
      </c>
      <c r="L113" s="13">
        <v>6</v>
      </c>
      <c r="M113" s="13">
        <v>6</v>
      </c>
      <c r="N113" s="13">
        <v>6</v>
      </c>
      <c r="O113" s="13">
        <v>6</v>
      </c>
      <c r="P113" s="29">
        <f t="shared" si="5"/>
        <v>0</v>
      </c>
      <c r="Q113" s="7" t="s">
        <v>473</v>
      </c>
      <c r="R113" s="6" t="s">
        <v>665</v>
      </c>
      <c r="T113" s="32">
        <v>43124</v>
      </c>
      <c r="U113" s="10">
        <v>42992</v>
      </c>
      <c r="V113" s="10">
        <v>43069</v>
      </c>
      <c r="W113" s="10">
        <v>43069</v>
      </c>
    </row>
    <row r="114" spans="1:23" x14ac:dyDescent="0.25">
      <c r="A114" s="5">
        <v>2017</v>
      </c>
      <c r="B114" s="5" t="s">
        <v>204</v>
      </c>
      <c r="C114" s="18" t="s">
        <v>778</v>
      </c>
      <c r="D114" s="20" t="s">
        <v>794</v>
      </c>
      <c r="E114" s="5" t="s">
        <v>224</v>
      </c>
      <c r="F114" s="5" t="s">
        <v>626</v>
      </c>
      <c r="G114" s="18" t="s">
        <v>225</v>
      </c>
      <c r="H114" s="1">
        <v>2017</v>
      </c>
      <c r="I114" s="31" t="s">
        <v>840</v>
      </c>
      <c r="J114" s="13">
        <f t="shared" si="3"/>
        <v>27</v>
      </c>
      <c r="K114" s="29">
        <f t="shared" si="4"/>
        <v>0</v>
      </c>
      <c r="L114" s="13">
        <v>12</v>
      </c>
      <c r="M114" s="13">
        <v>13</v>
      </c>
      <c r="N114" s="13">
        <v>23</v>
      </c>
      <c r="O114" s="13">
        <v>27</v>
      </c>
      <c r="P114" s="29">
        <f t="shared" si="5"/>
        <v>-1.25</v>
      </c>
      <c r="Q114" s="7" t="s">
        <v>473</v>
      </c>
      <c r="R114" s="6" t="s">
        <v>665</v>
      </c>
      <c r="T114" s="32">
        <v>43124</v>
      </c>
      <c r="U114" s="10">
        <v>42992</v>
      </c>
      <c r="V114" s="10">
        <v>43069</v>
      </c>
      <c r="W114" s="10">
        <v>43069</v>
      </c>
    </row>
    <row r="115" spans="1:23" x14ac:dyDescent="0.25">
      <c r="A115" s="5">
        <v>2017</v>
      </c>
      <c r="B115" s="5" t="s">
        <v>204</v>
      </c>
      <c r="C115" s="18" t="s">
        <v>778</v>
      </c>
      <c r="D115" s="20" t="s">
        <v>794</v>
      </c>
      <c r="E115" s="5" t="s">
        <v>226</v>
      </c>
      <c r="F115" s="9" t="s">
        <v>634</v>
      </c>
      <c r="G115" s="18" t="s">
        <v>227</v>
      </c>
      <c r="H115" s="27">
        <v>43105</v>
      </c>
      <c r="I115" s="13" t="s">
        <v>855</v>
      </c>
      <c r="J115" s="13">
        <f t="shared" si="3"/>
        <v>0</v>
      </c>
      <c r="K115" s="29" t="str">
        <f t="shared" si="4"/>
        <v/>
      </c>
      <c r="L115" s="13">
        <v>0</v>
      </c>
      <c r="M115" s="13">
        <v>0</v>
      </c>
      <c r="N115" s="13">
        <v>0</v>
      </c>
      <c r="O115" s="14">
        <v>0</v>
      </c>
      <c r="P115" s="29" t="str">
        <f t="shared" si="5"/>
        <v/>
      </c>
      <c r="Q115" s="7" t="s">
        <v>473</v>
      </c>
      <c r="R115" s="6" t="s">
        <v>665</v>
      </c>
      <c r="T115" s="6"/>
      <c r="U115" s="10">
        <v>42992</v>
      </c>
      <c r="W115" s="10">
        <v>43069</v>
      </c>
    </row>
    <row r="116" spans="1:23" x14ac:dyDescent="0.25">
      <c r="A116" s="5">
        <v>2017</v>
      </c>
      <c r="B116" s="5" t="s">
        <v>204</v>
      </c>
      <c r="C116" s="18" t="s">
        <v>778</v>
      </c>
      <c r="D116" s="20" t="s">
        <v>794</v>
      </c>
      <c r="E116" s="5" t="s">
        <v>228</v>
      </c>
      <c r="F116" s="9" t="s">
        <v>635</v>
      </c>
      <c r="G116" s="18" t="s">
        <v>229</v>
      </c>
      <c r="H116" s="27">
        <v>43105</v>
      </c>
      <c r="I116" s="13" t="s">
        <v>855</v>
      </c>
      <c r="J116" s="13">
        <f t="shared" si="3"/>
        <v>0</v>
      </c>
      <c r="K116" s="29" t="str">
        <f t="shared" si="4"/>
        <v/>
      </c>
      <c r="L116" s="13">
        <v>0</v>
      </c>
      <c r="M116" s="13">
        <v>0</v>
      </c>
      <c r="N116" s="13">
        <v>0</v>
      </c>
      <c r="O116" s="14">
        <v>0</v>
      </c>
      <c r="P116" s="29" t="str">
        <f t="shared" si="5"/>
        <v/>
      </c>
      <c r="Q116" s="7" t="s">
        <v>473</v>
      </c>
      <c r="R116" s="6" t="s">
        <v>665</v>
      </c>
      <c r="T116" s="6"/>
      <c r="U116" s="10">
        <v>42992</v>
      </c>
      <c r="W116" s="10">
        <v>43069</v>
      </c>
    </row>
    <row r="117" spans="1:23" x14ac:dyDescent="0.25">
      <c r="A117" s="5">
        <v>2017</v>
      </c>
      <c r="B117" s="5" t="s">
        <v>204</v>
      </c>
      <c r="C117" s="18" t="s">
        <v>778</v>
      </c>
      <c r="D117" s="20" t="s">
        <v>794</v>
      </c>
      <c r="E117" s="5" t="s">
        <v>230</v>
      </c>
      <c r="F117" s="9" t="s">
        <v>640</v>
      </c>
      <c r="G117" s="18" t="s">
        <v>231</v>
      </c>
      <c r="H117" s="27">
        <v>43105</v>
      </c>
      <c r="I117" s="13" t="s">
        <v>855</v>
      </c>
      <c r="J117" s="13">
        <f t="shared" si="3"/>
        <v>0</v>
      </c>
      <c r="K117" s="29" t="str">
        <f t="shared" si="4"/>
        <v/>
      </c>
      <c r="L117" s="13">
        <v>0</v>
      </c>
      <c r="M117" s="13">
        <v>0</v>
      </c>
      <c r="N117" s="13">
        <v>0</v>
      </c>
      <c r="O117" s="14">
        <v>0</v>
      </c>
      <c r="P117" s="29" t="str">
        <f t="shared" si="5"/>
        <v/>
      </c>
      <c r="Q117" s="7" t="s">
        <v>473</v>
      </c>
      <c r="R117" s="6" t="s">
        <v>665</v>
      </c>
      <c r="T117" s="6"/>
      <c r="U117" s="10">
        <v>42992</v>
      </c>
      <c r="W117" s="10">
        <v>43069</v>
      </c>
    </row>
    <row r="118" spans="1:23" x14ac:dyDescent="0.25">
      <c r="A118" s="5">
        <v>2017</v>
      </c>
      <c r="B118" s="5" t="s">
        <v>204</v>
      </c>
      <c r="C118" s="18" t="s">
        <v>778</v>
      </c>
      <c r="D118" s="20" t="s">
        <v>794</v>
      </c>
      <c r="E118" s="5" t="s">
        <v>232</v>
      </c>
      <c r="F118" s="9" t="s">
        <v>642</v>
      </c>
      <c r="G118" s="18" t="s">
        <v>233</v>
      </c>
      <c r="H118" s="27">
        <v>43105</v>
      </c>
      <c r="I118" s="13" t="s">
        <v>855</v>
      </c>
      <c r="J118" s="13">
        <f t="shared" si="3"/>
        <v>0</v>
      </c>
      <c r="K118" s="29" t="str">
        <f t="shared" si="4"/>
        <v/>
      </c>
      <c r="L118" s="13">
        <v>0</v>
      </c>
      <c r="M118" s="13">
        <v>0</v>
      </c>
      <c r="N118" s="13">
        <v>0</v>
      </c>
      <c r="O118" s="14">
        <v>0</v>
      </c>
      <c r="P118" s="29" t="str">
        <f t="shared" si="5"/>
        <v/>
      </c>
      <c r="Q118" s="7" t="s">
        <v>473</v>
      </c>
      <c r="R118" s="6" t="s">
        <v>665</v>
      </c>
      <c r="T118" s="6"/>
      <c r="U118" s="10">
        <v>42992</v>
      </c>
      <c r="W118" s="10">
        <v>43069</v>
      </c>
    </row>
    <row r="119" spans="1:23" x14ac:dyDescent="0.25">
      <c r="A119" s="5">
        <v>2017</v>
      </c>
      <c r="B119" s="5" t="s">
        <v>204</v>
      </c>
      <c r="C119" s="18" t="s">
        <v>778</v>
      </c>
      <c r="D119" s="20" t="s">
        <v>794</v>
      </c>
      <c r="E119" s="5" t="s">
        <v>234</v>
      </c>
      <c r="F119" s="9" t="s">
        <v>643</v>
      </c>
      <c r="G119" s="18" t="s">
        <v>235</v>
      </c>
      <c r="H119" s="27">
        <v>43105</v>
      </c>
      <c r="I119" s="13" t="s">
        <v>855</v>
      </c>
      <c r="J119" s="13">
        <f t="shared" si="3"/>
        <v>0</v>
      </c>
      <c r="K119" s="29" t="str">
        <f t="shared" si="4"/>
        <v/>
      </c>
      <c r="L119" s="13">
        <v>0</v>
      </c>
      <c r="M119" s="13">
        <v>0</v>
      </c>
      <c r="N119" s="13">
        <v>0</v>
      </c>
      <c r="O119" s="14">
        <v>0</v>
      </c>
      <c r="P119" s="29" t="str">
        <f t="shared" si="5"/>
        <v/>
      </c>
      <c r="Q119" s="7" t="s">
        <v>473</v>
      </c>
      <c r="R119" s="6" t="s">
        <v>665</v>
      </c>
      <c r="T119" s="6"/>
      <c r="U119" s="10">
        <v>42992</v>
      </c>
      <c r="W119" s="10">
        <v>43069</v>
      </c>
    </row>
    <row r="120" spans="1:23" x14ac:dyDescent="0.25">
      <c r="A120" s="5">
        <v>2017</v>
      </c>
      <c r="B120" s="5" t="s">
        <v>204</v>
      </c>
      <c r="C120" s="18" t="s">
        <v>778</v>
      </c>
      <c r="D120" s="20" t="s">
        <v>794</v>
      </c>
      <c r="E120" s="5" t="s">
        <v>236</v>
      </c>
      <c r="F120" s="9" t="s">
        <v>636</v>
      </c>
      <c r="G120" s="18" t="s">
        <v>237</v>
      </c>
      <c r="H120" s="27">
        <v>43105</v>
      </c>
      <c r="I120" s="13" t="s">
        <v>855</v>
      </c>
      <c r="J120" s="13">
        <f t="shared" si="3"/>
        <v>0</v>
      </c>
      <c r="K120" s="29" t="str">
        <f t="shared" si="4"/>
        <v/>
      </c>
      <c r="L120" s="13">
        <v>0</v>
      </c>
      <c r="M120" s="13">
        <v>0</v>
      </c>
      <c r="N120" s="13">
        <v>0</v>
      </c>
      <c r="O120" s="14">
        <v>0</v>
      </c>
      <c r="P120" s="29" t="str">
        <f t="shared" si="5"/>
        <v/>
      </c>
      <c r="Q120" s="7" t="s">
        <v>473</v>
      </c>
      <c r="R120" s="6" t="s">
        <v>665</v>
      </c>
      <c r="T120" s="6"/>
      <c r="U120" s="10">
        <v>42992</v>
      </c>
      <c r="W120" s="10">
        <v>43069</v>
      </c>
    </row>
    <row r="121" spans="1:23" x14ac:dyDescent="0.25">
      <c r="A121" s="5">
        <v>2017</v>
      </c>
      <c r="B121" s="5" t="s">
        <v>204</v>
      </c>
      <c r="C121" s="18" t="s">
        <v>778</v>
      </c>
      <c r="D121" s="20" t="s">
        <v>794</v>
      </c>
      <c r="E121" s="5" t="s">
        <v>238</v>
      </c>
      <c r="F121" s="9" t="s">
        <v>637</v>
      </c>
      <c r="G121" s="18" t="s">
        <v>239</v>
      </c>
      <c r="H121" s="27">
        <v>43105</v>
      </c>
      <c r="I121" s="13" t="s">
        <v>855</v>
      </c>
      <c r="J121" s="13">
        <f t="shared" si="3"/>
        <v>0</v>
      </c>
      <c r="K121" s="29" t="str">
        <f t="shared" si="4"/>
        <v/>
      </c>
      <c r="L121" s="13">
        <v>0</v>
      </c>
      <c r="M121" s="13">
        <v>0</v>
      </c>
      <c r="N121" s="13">
        <v>0</v>
      </c>
      <c r="O121" s="14">
        <v>0</v>
      </c>
      <c r="P121" s="29" t="str">
        <f t="shared" si="5"/>
        <v/>
      </c>
      <c r="Q121" s="7" t="s">
        <v>473</v>
      </c>
      <c r="R121" s="6" t="s">
        <v>665</v>
      </c>
      <c r="T121" s="6"/>
      <c r="U121" s="10">
        <v>42992</v>
      </c>
      <c r="W121" s="10">
        <v>43069</v>
      </c>
    </row>
    <row r="122" spans="1:23" x14ac:dyDescent="0.25">
      <c r="A122" s="5">
        <v>2017</v>
      </c>
      <c r="B122" s="5" t="s">
        <v>204</v>
      </c>
      <c r="C122" s="18" t="s">
        <v>778</v>
      </c>
      <c r="D122" s="20" t="s">
        <v>794</v>
      </c>
      <c r="E122" s="5" t="s">
        <v>240</v>
      </c>
      <c r="F122" s="9" t="s">
        <v>638</v>
      </c>
      <c r="G122" s="18" t="s">
        <v>241</v>
      </c>
      <c r="H122" s="27">
        <v>43105</v>
      </c>
      <c r="I122" s="13" t="s">
        <v>855</v>
      </c>
      <c r="J122" s="13">
        <f t="shared" si="3"/>
        <v>0</v>
      </c>
      <c r="K122" s="29" t="str">
        <f t="shared" si="4"/>
        <v/>
      </c>
      <c r="L122" s="13">
        <v>0</v>
      </c>
      <c r="M122" s="13">
        <v>0</v>
      </c>
      <c r="N122" s="13">
        <v>0</v>
      </c>
      <c r="O122" s="14">
        <v>0</v>
      </c>
      <c r="P122" s="29" t="str">
        <f t="shared" si="5"/>
        <v/>
      </c>
      <c r="Q122" s="7" t="s">
        <v>473</v>
      </c>
      <c r="R122" s="6" t="s">
        <v>665</v>
      </c>
      <c r="T122" s="6"/>
      <c r="U122" s="10">
        <v>42992</v>
      </c>
      <c r="W122" s="10">
        <v>43069</v>
      </c>
    </row>
    <row r="123" spans="1:23" x14ac:dyDescent="0.25">
      <c r="A123" s="5">
        <v>2017</v>
      </c>
      <c r="B123" s="5" t="s">
        <v>204</v>
      </c>
      <c r="C123" s="18" t="s">
        <v>778</v>
      </c>
      <c r="D123" s="20" t="s">
        <v>794</v>
      </c>
      <c r="E123" s="5" t="s">
        <v>242</v>
      </c>
      <c r="F123" s="9" t="s">
        <v>639</v>
      </c>
      <c r="G123" s="18" t="s">
        <v>243</v>
      </c>
      <c r="H123" s="27">
        <v>43105</v>
      </c>
      <c r="I123" s="13" t="s">
        <v>855</v>
      </c>
      <c r="J123" s="13">
        <f t="shared" si="3"/>
        <v>0</v>
      </c>
      <c r="K123" s="29" t="str">
        <f t="shared" si="4"/>
        <v/>
      </c>
      <c r="L123" s="13">
        <v>0</v>
      </c>
      <c r="M123" s="13">
        <v>0</v>
      </c>
      <c r="N123" s="13">
        <v>0</v>
      </c>
      <c r="O123" s="14">
        <v>0</v>
      </c>
      <c r="P123" s="29" t="str">
        <f t="shared" si="5"/>
        <v/>
      </c>
      <c r="Q123" s="7" t="s">
        <v>473</v>
      </c>
      <c r="R123" s="6" t="s">
        <v>665</v>
      </c>
      <c r="T123" s="6"/>
      <c r="U123" s="10">
        <v>42992</v>
      </c>
      <c r="W123" s="10">
        <v>43069</v>
      </c>
    </row>
    <row r="124" spans="1:23" x14ac:dyDescent="0.25">
      <c r="A124" s="5">
        <v>2017</v>
      </c>
      <c r="B124" s="5" t="s">
        <v>204</v>
      </c>
      <c r="C124" s="18" t="s">
        <v>778</v>
      </c>
      <c r="D124" s="20" t="s">
        <v>794</v>
      </c>
      <c r="E124" s="5" t="s">
        <v>244</v>
      </c>
      <c r="F124" s="9" t="s">
        <v>644</v>
      </c>
      <c r="G124" s="18" t="s">
        <v>245</v>
      </c>
      <c r="H124" s="27">
        <v>43105</v>
      </c>
      <c r="I124" s="13" t="s">
        <v>855</v>
      </c>
      <c r="J124" s="13">
        <f t="shared" si="3"/>
        <v>0</v>
      </c>
      <c r="K124" s="29" t="str">
        <f t="shared" si="4"/>
        <v/>
      </c>
      <c r="L124" s="13">
        <v>0</v>
      </c>
      <c r="M124" s="13">
        <v>0</v>
      </c>
      <c r="N124" s="13">
        <v>0</v>
      </c>
      <c r="O124" s="14">
        <v>0</v>
      </c>
      <c r="P124" s="29" t="str">
        <f t="shared" si="5"/>
        <v/>
      </c>
      <c r="Q124" s="7" t="s">
        <v>473</v>
      </c>
      <c r="R124" s="6" t="s">
        <v>665</v>
      </c>
      <c r="T124" s="6"/>
      <c r="U124" s="10">
        <v>42992</v>
      </c>
      <c r="W124" s="10">
        <v>43069</v>
      </c>
    </row>
    <row r="125" spans="1:23" x14ac:dyDescent="0.25">
      <c r="A125" s="5">
        <v>2017</v>
      </c>
      <c r="B125" s="5" t="s">
        <v>204</v>
      </c>
      <c r="C125" s="18" t="s">
        <v>778</v>
      </c>
      <c r="D125" s="20" t="s">
        <v>794</v>
      </c>
      <c r="E125" s="5" t="s">
        <v>246</v>
      </c>
      <c r="F125" s="9" t="s">
        <v>645</v>
      </c>
      <c r="G125" s="18" t="s">
        <v>247</v>
      </c>
      <c r="H125" s="27">
        <v>43105</v>
      </c>
      <c r="I125" s="13" t="s">
        <v>855</v>
      </c>
      <c r="J125" s="13">
        <f t="shared" si="3"/>
        <v>0</v>
      </c>
      <c r="K125" s="29" t="str">
        <f t="shared" si="4"/>
        <v/>
      </c>
      <c r="L125" s="13">
        <v>0</v>
      </c>
      <c r="M125" s="13">
        <v>0</v>
      </c>
      <c r="N125" s="13">
        <v>0</v>
      </c>
      <c r="O125" s="14">
        <v>0</v>
      </c>
      <c r="P125" s="29" t="str">
        <f t="shared" si="5"/>
        <v/>
      </c>
      <c r="Q125" s="7" t="s">
        <v>473</v>
      </c>
      <c r="R125" s="6" t="s">
        <v>665</v>
      </c>
      <c r="T125" s="6"/>
      <c r="U125" s="10">
        <v>42992</v>
      </c>
      <c r="W125" s="10">
        <v>43069</v>
      </c>
    </row>
    <row r="126" spans="1:23" x14ac:dyDescent="0.25">
      <c r="A126" s="5">
        <v>2017</v>
      </c>
      <c r="B126" s="5" t="s">
        <v>204</v>
      </c>
      <c r="C126" s="18" t="s">
        <v>778</v>
      </c>
      <c r="D126" s="20" t="s">
        <v>794</v>
      </c>
      <c r="E126" s="5" t="s">
        <v>248</v>
      </c>
      <c r="F126" s="9" t="s">
        <v>641</v>
      </c>
      <c r="G126" s="18" t="s">
        <v>249</v>
      </c>
      <c r="H126" s="27">
        <v>43105</v>
      </c>
      <c r="I126" s="13" t="s">
        <v>855</v>
      </c>
      <c r="J126" s="13">
        <f t="shared" si="3"/>
        <v>0</v>
      </c>
      <c r="K126" s="29" t="str">
        <f t="shared" si="4"/>
        <v/>
      </c>
      <c r="L126" s="13">
        <v>0</v>
      </c>
      <c r="M126" s="13">
        <v>0</v>
      </c>
      <c r="N126" s="13">
        <v>0</v>
      </c>
      <c r="O126" s="14">
        <v>0</v>
      </c>
      <c r="P126" s="29" t="str">
        <f t="shared" si="5"/>
        <v/>
      </c>
      <c r="Q126" s="7" t="s">
        <v>473</v>
      </c>
      <c r="R126" s="6" t="s">
        <v>665</v>
      </c>
      <c r="T126" s="6"/>
      <c r="U126" s="10">
        <v>42992</v>
      </c>
      <c r="W126" s="10">
        <v>43069</v>
      </c>
    </row>
    <row r="127" spans="1:23" x14ac:dyDescent="0.25">
      <c r="A127" s="5">
        <v>2017</v>
      </c>
      <c r="B127" s="5" t="s">
        <v>250</v>
      </c>
      <c r="C127" s="18" t="s">
        <v>830</v>
      </c>
      <c r="D127" s="20" t="s">
        <v>795</v>
      </c>
      <c r="E127" s="5" t="s">
        <v>251</v>
      </c>
      <c r="F127" s="5" t="s">
        <v>529</v>
      </c>
      <c r="G127" s="18" t="s">
        <v>252</v>
      </c>
      <c r="H127" s="27">
        <v>43105</v>
      </c>
      <c r="I127" s="13" t="s">
        <v>867</v>
      </c>
      <c r="J127" s="13">
        <f t="shared" si="3"/>
        <v>7</v>
      </c>
      <c r="K127" s="29">
        <f t="shared" si="4"/>
        <v>0</v>
      </c>
      <c r="L127" s="13">
        <v>3</v>
      </c>
      <c r="M127" s="13">
        <v>3</v>
      </c>
      <c r="N127" s="13">
        <v>6</v>
      </c>
      <c r="O127" s="13">
        <v>7</v>
      </c>
      <c r="P127" s="29">
        <f t="shared" si="5"/>
        <v>-1.3333333333333333</v>
      </c>
      <c r="Q127" s="7" t="s">
        <v>829</v>
      </c>
      <c r="R127" s="6" t="s">
        <v>807</v>
      </c>
      <c r="T127" s="6" t="s">
        <v>571</v>
      </c>
      <c r="U127" s="10">
        <v>42978</v>
      </c>
      <c r="V127" s="6" t="s">
        <v>571</v>
      </c>
      <c r="W127" s="10">
        <v>43052</v>
      </c>
    </row>
    <row r="128" spans="1:23" x14ac:dyDescent="0.25">
      <c r="A128" s="5">
        <v>2017</v>
      </c>
      <c r="B128" s="5" t="s">
        <v>250</v>
      </c>
      <c r="C128" s="18" t="s">
        <v>779</v>
      </c>
      <c r="D128" s="20" t="s">
        <v>795</v>
      </c>
      <c r="E128" s="5" t="s">
        <v>253</v>
      </c>
      <c r="F128" s="5" t="s">
        <v>551</v>
      </c>
      <c r="G128" s="18" t="s">
        <v>254</v>
      </c>
      <c r="H128" s="27">
        <v>43105</v>
      </c>
      <c r="I128" s="13" t="s">
        <v>867</v>
      </c>
      <c r="J128" s="13">
        <f t="shared" si="3"/>
        <v>13</v>
      </c>
      <c r="K128" s="29">
        <f t="shared" si="4"/>
        <v>0</v>
      </c>
      <c r="L128" s="13">
        <v>12</v>
      </c>
      <c r="M128" s="13">
        <v>13</v>
      </c>
      <c r="N128" s="13">
        <v>13</v>
      </c>
      <c r="O128" s="13">
        <v>13</v>
      </c>
      <c r="P128" s="29">
        <f t="shared" si="5"/>
        <v>-8.3333333333333329E-2</v>
      </c>
      <c r="Q128" s="7" t="s">
        <v>498</v>
      </c>
      <c r="R128" s="7" t="s">
        <v>498</v>
      </c>
      <c r="T128" s="6" t="s">
        <v>571</v>
      </c>
      <c r="U128" s="10">
        <v>42978</v>
      </c>
      <c r="V128" s="10">
        <v>43026</v>
      </c>
      <c r="W128" s="10">
        <v>43026</v>
      </c>
    </row>
    <row r="129" spans="1:23" x14ac:dyDescent="0.25">
      <c r="A129" s="5">
        <v>2017</v>
      </c>
      <c r="B129" s="5" t="s">
        <v>250</v>
      </c>
      <c r="C129" s="18" t="s">
        <v>779</v>
      </c>
      <c r="D129" s="20" t="s">
        <v>795</v>
      </c>
      <c r="E129" s="5" t="s">
        <v>255</v>
      </c>
      <c r="F129" s="5" t="s">
        <v>552</v>
      </c>
      <c r="G129" s="18" t="s">
        <v>256</v>
      </c>
      <c r="H129" s="27">
        <v>43105</v>
      </c>
      <c r="I129" s="13" t="s">
        <v>854</v>
      </c>
      <c r="J129" s="13">
        <f t="shared" si="3"/>
        <v>0</v>
      </c>
      <c r="K129" s="29" t="str">
        <f t="shared" si="4"/>
        <v/>
      </c>
      <c r="L129" s="13">
        <v>0</v>
      </c>
      <c r="M129" s="13">
        <v>0</v>
      </c>
      <c r="N129" s="13">
        <v>0</v>
      </c>
      <c r="O129" s="14">
        <v>0</v>
      </c>
      <c r="P129" s="29" t="str">
        <f t="shared" si="5"/>
        <v/>
      </c>
      <c r="Q129" s="7" t="s">
        <v>571</v>
      </c>
      <c r="R129" s="7" t="s">
        <v>571</v>
      </c>
      <c r="T129" s="6"/>
      <c r="U129" s="6" t="s">
        <v>571</v>
      </c>
      <c r="V129" s="6" t="s">
        <v>571</v>
      </c>
      <c r="W129" s="6" t="s">
        <v>804</v>
      </c>
    </row>
    <row r="130" spans="1:23" x14ac:dyDescent="0.25">
      <c r="A130" s="5">
        <v>2017</v>
      </c>
      <c r="B130" s="5" t="s">
        <v>250</v>
      </c>
      <c r="C130" s="18" t="s">
        <v>779</v>
      </c>
      <c r="D130" s="20" t="s">
        <v>795</v>
      </c>
      <c r="E130" s="5" t="s">
        <v>257</v>
      </c>
      <c r="F130" s="5" t="s">
        <v>553</v>
      </c>
      <c r="G130" s="18" t="s">
        <v>258</v>
      </c>
      <c r="H130" s="27">
        <v>43105</v>
      </c>
      <c r="I130" s="13" t="s">
        <v>854</v>
      </c>
      <c r="J130" s="13">
        <f t="shared" ref="J130:J193" si="6">MAX(L130:O130)</f>
        <v>0</v>
      </c>
      <c r="K130" s="29" t="str">
        <f t="shared" ref="K130:K193" si="7">IF(J130&gt;0,(J130-O130)/J130,"")</f>
        <v/>
      </c>
      <c r="L130" s="13">
        <v>0</v>
      </c>
      <c r="M130" s="13">
        <v>0</v>
      </c>
      <c r="N130" s="13">
        <v>0</v>
      </c>
      <c r="O130" s="14">
        <v>0</v>
      </c>
      <c r="P130" s="29" t="str">
        <f t="shared" ref="P130:P193" si="8">IF(L130&gt;0,(L130-O130)/L130,"")</f>
        <v/>
      </c>
      <c r="Q130" s="7" t="s">
        <v>571</v>
      </c>
      <c r="R130" s="7" t="s">
        <v>571</v>
      </c>
      <c r="T130" s="6"/>
      <c r="U130" s="6" t="s">
        <v>571</v>
      </c>
      <c r="V130" s="6" t="s">
        <v>571</v>
      </c>
      <c r="W130" s="6" t="s">
        <v>804</v>
      </c>
    </row>
    <row r="131" spans="1:23" x14ac:dyDescent="0.25">
      <c r="A131" s="5">
        <v>2017</v>
      </c>
      <c r="B131" s="5" t="s">
        <v>250</v>
      </c>
      <c r="C131" s="18" t="s">
        <v>779</v>
      </c>
      <c r="D131" s="20" t="s">
        <v>795</v>
      </c>
      <c r="E131" s="5" t="s">
        <v>259</v>
      </c>
      <c r="F131" s="9" t="s">
        <v>632</v>
      </c>
      <c r="G131" s="18" t="s">
        <v>260</v>
      </c>
      <c r="H131" s="27">
        <v>43105</v>
      </c>
      <c r="I131" s="13" t="s">
        <v>854</v>
      </c>
      <c r="J131" s="13">
        <f t="shared" si="6"/>
        <v>0</v>
      </c>
      <c r="K131" s="29" t="str">
        <f t="shared" si="7"/>
        <v/>
      </c>
      <c r="L131" s="13">
        <v>0</v>
      </c>
      <c r="M131" s="13">
        <v>0</v>
      </c>
      <c r="N131" s="13">
        <v>0</v>
      </c>
      <c r="O131" s="14">
        <v>0</v>
      </c>
      <c r="P131" s="29" t="str">
        <f t="shared" si="8"/>
        <v/>
      </c>
      <c r="Q131" s="7" t="s">
        <v>571</v>
      </c>
      <c r="R131" s="7" t="s">
        <v>571</v>
      </c>
      <c r="T131" s="6"/>
      <c r="U131" s="6" t="s">
        <v>571</v>
      </c>
      <c r="V131" s="6" t="s">
        <v>571</v>
      </c>
      <c r="W131" s="6" t="s">
        <v>804</v>
      </c>
    </row>
    <row r="132" spans="1:23" x14ac:dyDescent="0.25">
      <c r="A132" s="5">
        <v>2017</v>
      </c>
      <c r="B132" s="5" t="s">
        <v>250</v>
      </c>
      <c r="C132" s="18" t="s">
        <v>779</v>
      </c>
      <c r="D132" s="20" t="s">
        <v>795</v>
      </c>
      <c r="E132" s="5" t="s">
        <v>261</v>
      </c>
      <c r="F132" s="9" t="s">
        <v>633</v>
      </c>
      <c r="G132" s="18" t="s">
        <v>262</v>
      </c>
      <c r="H132" s="27">
        <v>43105</v>
      </c>
      <c r="I132" s="13" t="s">
        <v>854</v>
      </c>
      <c r="J132" s="13">
        <f t="shared" si="6"/>
        <v>0</v>
      </c>
      <c r="K132" s="29" t="str">
        <f t="shared" si="7"/>
        <v/>
      </c>
      <c r="L132" s="13">
        <v>0</v>
      </c>
      <c r="M132" s="13">
        <v>0</v>
      </c>
      <c r="N132" s="13">
        <v>0</v>
      </c>
      <c r="O132" s="14">
        <v>0</v>
      </c>
      <c r="P132" s="29" t="str">
        <f t="shared" si="8"/>
        <v/>
      </c>
      <c r="Q132" s="7" t="s">
        <v>571</v>
      </c>
      <c r="R132" s="7" t="s">
        <v>571</v>
      </c>
      <c r="T132" s="6"/>
      <c r="U132" s="6" t="s">
        <v>571</v>
      </c>
      <c r="V132" s="6" t="s">
        <v>571</v>
      </c>
      <c r="W132" s="6" t="s">
        <v>804</v>
      </c>
    </row>
    <row r="133" spans="1:23" x14ac:dyDescent="0.25">
      <c r="A133" s="5">
        <v>2017</v>
      </c>
      <c r="B133" s="5" t="s">
        <v>250</v>
      </c>
      <c r="C133" s="18" t="s">
        <v>779</v>
      </c>
      <c r="D133" s="20" t="s">
        <v>795</v>
      </c>
      <c r="E133" s="5" t="s">
        <v>263</v>
      </c>
      <c r="F133" s="5" t="s">
        <v>554</v>
      </c>
      <c r="G133" s="18" t="s">
        <v>264</v>
      </c>
      <c r="H133" s="27">
        <v>43105</v>
      </c>
      <c r="I133" s="13" t="s">
        <v>854</v>
      </c>
      <c r="J133" s="13">
        <f t="shared" si="6"/>
        <v>0</v>
      </c>
      <c r="K133" s="29" t="str">
        <f t="shared" si="7"/>
        <v/>
      </c>
      <c r="L133" s="13">
        <v>0</v>
      </c>
      <c r="M133" s="13">
        <v>0</v>
      </c>
      <c r="N133" s="13">
        <v>0</v>
      </c>
      <c r="O133" s="14">
        <v>0</v>
      </c>
      <c r="P133" s="29" t="str">
        <f t="shared" si="8"/>
        <v/>
      </c>
      <c r="Q133" s="7" t="s">
        <v>571</v>
      </c>
      <c r="R133" s="7" t="s">
        <v>571</v>
      </c>
      <c r="T133" s="6"/>
      <c r="U133" s="6" t="s">
        <v>571</v>
      </c>
      <c r="V133" s="6" t="s">
        <v>571</v>
      </c>
      <c r="W133" s="6" t="s">
        <v>804</v>
      </c>
    </row>
    <row r="134" spans="1:23" x14ac:dyDescent="0.25">
      <c r="A134" s="5">
        <v>2017</v>
      </c>
      <c r="B134" s="5" t="s">
        <v>250</v>
      </c>
      <c r="C134" s="18" t="s">
        <v>779</v>
      </c>
      <c r="D134" s="20" t="s">
        <v>795</v>
      </c>
      <c r="E134" s="5" t="s">
        <v>265</v>
      </c>
      <c r="F134" s="5" t="s">
        <v>555</v>
      </c>
      <c r="G134" s="18" t="s">
        <v>266</v>
      </c>
      <c r="H134" s="27">
        <v>43105</v>
      </c>
      <c r="I134" s="13" t="s">
        <v>854</v>
      </c>
      <c r="J134" s="13">
        <f t="shared" si="6"/>
        <v>0</v>
      </c>
      <c r="K134" s="29" t="str">
        <f t="shared" si="7"/>
        <v/>
      </c>
      <c r="L134" s="13">
        <v>0</v>
      </c>
      <c r="M134" s="13">
        <v>0</v>
      </c>
      <c r="N134" s="13">
        <v>0</v>
      </c>
      <c r="O134" s="14">
        <v>0</v>
      </c>
      <c r="P134" s="29" t="str">
        <f t="shared" si="8"/>
        <v/>
      </c>
      <c r="Q134" s="7" t="s">
        <v>571</v>
      </c>
      <c r="R134" s="7" t="s">
        <v>571</v>
      </c>
      <c r="T134" s="6"/>
      <c r="U134" s="6" t="s">
        <v>571</v>
      </c>
      <c r="V134" s="6" t="s">
        <v>571</v>
      </c>
      <c r="W134" s="6" t="s">
        <v>804</v>
      </c>
    </row>
    <row r="135" spans="1:23" x14ac:dyDescent="0.25">
      <c r="A135" s="5">
        <v>2017</v>
      </c>
      <c r="B135" s="5" t="s">
        <v>250</v>
      </c>
      <c r="C135" s="18" t="s">
        <v>779</v>
      </c>
      <c r="D135" s="20" t="s">
        <v>795</v>
      </c>
      <c r="E135" s="5" t="s">
        <v>267</v>
      </c>
      <c r="F135" s="5" t="s">
        <v>556</v>
      </c>
      <c r="G135" s="18" t="s">
        <v>268</v>
      </c>
      <c r="H135" s="27">
        <v>43105</v>
      </c>
      <c r="I135" s="13" t="s">
        <v>854</v>
      </c>
      <c r="J135" s="13">
        <f t="shared" si="6"/>
        <v>0</v>
      </c>
      <c r="K135" s="29" t="str">
        <f t="shared" si="7"/>
        <v/>
      </c>
      <c r="L135" s="13">
        <v>0</v>
      </c>
      <c r="M135" s="13">
        <v>0</v>
      </c>
      <c r="N135" s="13">
        <v>0</v>
      </c>
      <c r="O135" s="14">
        <v>0</v>
      </c>
      <c r="P135" s="29" t="str">
        <f t="shared" si="8"/>
        <v/>
      </c>
      <c r="Q135" s="7" t="s">
        <v>571</v>
      </c>
      <c r="R135" s="7" t="s">
        <v>571</v>
      </c>
      <c r="T135" s="6"/>
      <c r="U135" s="6" t="s">
        <v>571</v>
      </c>
      <c r="V135" s="6" t="s">
        <v>571</v>
      </c>
      <c r="W135" s="6" t="s">
        <v>804</v>
      </c>
    </row>
    <row r="136" spans="1:23" x14ac:dyDescent="0.25">
      <c r="A136" s="5">
        <v>2017</v>
      </c>
      <c r="B136" s="5" t="s">
        <v>250</v>
      </c>
      <c r="C136" s="18" t="s">
        <v>779</v>
      </c>
      <c r="D136" s="20" t="s">
        <v>795</v>
      </c>
      <c r="E136" s="5" t="s">
        <v>269</v>
      </c>
      <c r="F136" s="5" t="s">
        <v>557</v>
      </c>
      <c r="G136" s="18" t="s">
        <v>270</v>
      </c>
      <c r="H136" s="27">
        <v>43105</v>
      </c>
      <c r="I136" s="13" t="s">
        <v>854</v>
      </c>
      <c r="J136" s="13">
        <f t="shared" si="6"/>
        <v>0</v>
      </c>
      <c r="K136" s="29" t="str">
        <f t="shared" si="7"/>
        <v/>
      </c>
      <c r="L136" s="13">
        <v>0</v>
      </c>
      <c r="M136" s="13">
        <v>0</v>
      </c>
      <c r="N136" s="13">
        <v>0</v>
      </c>
      <c r="O136" s="14">
        <v>0</v>
      </c>
      <c r="P136" s="29" t="str">
        <f t="shared" si="8"/>
        <v/>
      </c>
      <c r="Q136" s="7" t="s">
        <v>571</v>
      </c>
      <c r="R136" s="7" t="s">
        <v>571</v>
      </c>
      <c r="T136" s="6"/>
      <c r="U136" s="6" t="s">
        <v>571</v>
      </c>
      <c r="V136" s="6" t="s">
        <v>571</v>
      </c>
      <c r="W136" s="6" t="s">
        <v>804</v>
      </c>
    </row>
    <row r="137" spans="1:23" x14ac:dyDescent="0.25">
      <c r="A137" s="5">
        <v>2017</v>
      </c>
      <c r="B137" s="5" t="s">
        <v>250</v>
      </c>
      <c r="C137" s="18" t="s">
        <v>779</v>
      </c>
      <c r="D137" s="20" t="s">
        <v>795</v>
      </c>
      <c r="E137" s="5" t="s">
        <v>271</v>
      </c>
      <c r="F137" s="5" t="s">
        <v>558</v>
      </c>
      <c r="G137" s="18" t="s">
        <v>272</v>
      </c>
      <c r="H137" s="27">
        <v>43105</v>
      </c>
      <c r="I137" s="13" t="s">
        <v>854</v>
      </c>
      <c r="J137" s="13">
        <f t="shared" si="6"/>
        <v>0</v>
      </c>
      <c r="K137" s="29" t="str">
        <f t="shared" si="7"/>
        <v/>
      </c>
      <c r="L137" s="13">
        <v>0</v>
      </c>
      <c r="M137" s="13">
        <v>0</v>
      </c>
      <c r="N137" s="13">
        <v>0</v>
      </c>
      <c r="O137" s="14">
        <v>0</v>
      </c>
      <c r="P137" s="29" t="str">
        <f t="shared" si="8"/>
        <v/>
      </c>
      <c r="Q137" s="7" t="s">
        <v>571</v>
      </c>
      <c r="R137" s="7" t="s">
        <v>571</v>
      </c>
      <c r="T137" s="6"/>
      <c r="U137" s="6" t="s">
        <v>571</v>
      </c>
      <c r="V137" s="6" t="s">
        <v>571</v>
      </c>
      <c r="W137" s="6" t="s">
        <v>804</v>
      </c>
    </row>
    <row r="138" spans="1:23" x14ac:dyDescent="0.25">
      <c r="A138" s="5">
        <v>2017</v>
      </c>
      <c r="B138" s="5" t="s">
        <v>273</v>
      </c>
      <c r="C138" s="18" t="s">
        <v>780</v>
      </c>
      <c r="D138" s="20" t="s">
        <v>796</v>
      </c>
      <c r="E138" s="5" t="s">
        <v>274</v>
      </c>
      <c r="F138" s="5" t="s">
        <v>550</v>
      </c>
      <c r="G138" s="18" t="s">
        <v>275</v>
      </c>
      <c r="H138" s="1">
        <v>2017</v>
      </c>
      <c r="I138" s="13" t="s">
        <v>525</v>
      </c>
      <c r="J138" s="13">
        <f t="shared" si="6"/>
        <v>15</v>
      </c>
      <c r="K138" s="29">
        <f t="shared" si="7"/>
        <v>0.8</v>
      </c>
      <c r="L138" s="13">
        <v>11</v>
      </c>
      <c r="M138" s="13">
        <v>14</v>
      </c>
      <c r="N138" s="13">
        <v>15</v>
      </c>
      <c r="O138" s="13">
        <v>3</v>
      </c>
      <c r="P138" s="29">
        <f t="shared" si="8"/>
        <v>0.72727272727272729</v>
      </c>
      <c r="Q138" s="7" t="s">
        <v>499</v>
      </c>
      <c r="R138" s="6" t="s">
        <v>515</v>
      </c>
      <c r="T138" s="10">
        <v>43102</v>
      </c>
      <c r="U138" s="6" t="s">
        <v>834</v>
      </c>
      <c r="V138" s="6" t="s">
        <v>571</v>
      </c>
      <c r="W138" s="10">
        <v>43052</v>
      </c>
    </row>
    <row r="139" spans="1:23" x14ac:dyDescent="0.25">
      <c r="A139" s="5">
        <v>2017</v>
      </c>
      <c r="B139" s="5" t="s">
        <v>273</v>
      </c>
      <c r="C139" s="18" t="s">
        <v>780</v>
      </c>
      <c r="D139" s="20" t="s">
        <v>796</v>
      </c>
      <c r="E139" s="5" t="s">
        <v>276</v>
      </c>
      <c r="F139" s="5" t="s">
        <v>530</v>
      </c>
      <c r="G139" s="18" t="s">
        <v>277</v>
      </c>
      <c r="H139" s="1">
        <v>2017</v>
      </c>
      <c r="I139" s="14" t="s">
        <v>839</v>
      </c>
      <c r="J139" s="13">
        <f t="shared" si="6"/>
        <v>8</v>
      </c>
      <c r="K139" s="29">
        <f t="shared" si="7"/>
        <v>0</v>
      </c>
      <c r="L139" s="14">
        <v>0</v>
      </c>
      <c r="M139" s="14">
        <v>0</v>
      </c>
      <c r="N139" s="14">
        <v>0</v>
      </c>
      <c r="O139" s="14">
        <v>8</v>
      </c>
      <c r="P139" s="29" t="str">
        <f t="shared" si="8"/>
        <v/>
      </c>
      <c r="Q139" s="6" t="s">
        <v>812</v>
      </c>
      <c r="R139" s="6" t="s">
        <v>812</v>
      </c>
      <c r="T139" s="6"/>
      <c r="U139" s="6" t="s">
        <v>571</v>
      </c>
      <c r="V139" s="6" t="s">
        <v>571</v>
      </c>
      <c r="W139" s="10">
        <v>43052</v>
      </c>
    </row>
    <row r="140" spans="1:23" x14ac:dyDescent="0.25">
      <c r="A140" s="5">
        <v>2017</v>
      </c>
      <c r="B140" s="5" t="s">
        <v>273</v>
      </c>
      <c r="C140" s="18" t="s">
        <v>780</v>
      </c>
      <c r="D140" s="20" t="s">
        <v>796</v>
      </c>
      <c r="E140" s="5" t="s">
        <v>278</v>
      </c>
      <c r="F140" s="5" t="s">
        <v>591</v>
      </c>
      <c r="G140" s="18" t="s">
        <v>279</v>
      </c>
      <c r="H140" s="27">
        <v>43105</v>
      </c>
      <c r="I140" s="13" t="s">
        <v>855</v>
      </c>
      <c r="J140" s="13">
        <f t="shared" si="6"/>
        <v>0</v>
      </c>
      <c r="K140" s="29" t="str">
        <f t="shared" si="7"/>
        <v/>
      </c>
      <c r="L140" s="14">
        <v>0</v>
      </c>
      <c r="M140" s="14">
        <v>0</v>
      </c>
      <c r="N140" s="14">
        <v>0</v>
      </c>
      <c r="O140" s="14">
        <v>0</v>
      </c>
      <c r="P140" s="29" t="str">
        <f t="shared" si="8"/>
        <v/>
      </c>
      <c r="Q140" s="7" t="s">
        <v>500</v>
      </c>
      <c r="R140" s="6" t="s">
        <v>500</v>
      </c>
      <c r="T140" s="6"/>
      <c r="U140" s="6" t="s">
        <v>571</v>
      </c>
      <c r="V140" s="6" t="s">
        <v>571</v>
      </c>
      <c r="W140" s="10">
        <v>43052</v>
      </c>
    </row>
    <row r="141" spans="1:23" x14ac:dyDescent="0.25">
      <c r="A141" s="5">
        <v>2017</v>
      </c>
      <c r="B141" s="5" t="s">
        <v>273</v>
      </c>
      <c r="C141" s="18" t="s">
        <v>780</v>
      </c>
      <c r="D141" s="20" t="s">
        <v>796</v>
      </c>
      <c r="E141" s="5" t="s">
        <v>280</v>
      </c>
      <c r="F141" s="5" t="s">
        <v>601</v>
      </c>
      <c r="G141" s="8" t="s">
        <v>811</v>
      </c>
      <c r="H141" s="1">
        <v>2017</v>
      </c>
      <c r="I141" s="14" t="s">
        <v>524</v>
      </c>
      <c r="J141" s="13">
        <f t="shared" si="6"/>
        <v>8</v>
      </c>
      <c r="K141" s="29">
        <f t="shared" si="7"/>
        <v>0</v>
      </c>
      <c r="L141" s="14">
        <v>1</v>
      </c>
      <c r="M141" s="14">
        <v>2</v>
      </c>
      <c r="N141" s="14">
        <v>2</v>
      </c>
      <c r="O141" s="14">
        <v>8</v>
      </c>
      <c r="P141" s="29">
        <f t="shared" si="8"/>
        <v>-7</v>
      </c>
      <c r="Q141" s="7" t="s">
        <v>501</v>
      </c>
      <c r="R141" s="6" t="s">
        <v>501</v>
      </c>
      <c r="T141" s="6" t="s">
        <v>571</v>
      </c>
      <c r="U141" s="10">
        <v>43060</v>
      </c>
      <c r="V141" s="10">
        <v>43013</v>
      </c>
      <c r="W141" s="10">
        <v>43052</v>
      </c>
    </row>
    <row r="142" spans="1:23" x14ac:dyDescent="0.25">
      <c r="A142" s="5">
        <v>2017</v>
      </c>
      <c r="B142" s="5" t="s">
        <v>273</v>
      </c>
      <c r="C142" s="18" t="s">
        <v>780</v>
      </c>
      <c r="D142" s="20" t="s">
        <v>796</v>
      </c>
      <c r="E142" s="5" t="s">
        <v>281</v>
      </c>
      <c r="F142" s="5" t="s">
        <v>602</v>
      </c>
      <c r="G142" s="18" t="s">
        <v>282</v>
      </c>
      <c r="H142" s="27">
        <v>43105</v>
      </c>
      <c r="I142" s="13" t="s">
        <v>855</v>
      </c>
      <c r="J142" s="13">
        <f t="shared" si="6"/>
        <v>0</v>
      </c>
      <c r="K142" s="29" t="str">
        <f t="shared" si="7"/>
        <v/>
      </c>
      <c r="L142" s="14">
        <v>0</v>
      </c>
      <c r="M142" s="14">
        <v>0</v>
      </c>
      <c r="N142" s="14">
        <v>0</v>
      </c>
      <c r="O142" s="14">
        <v>0</v>
      </c>
      <c r="P142" s="29" t="str">
        <f t="shared" si="8"/>
        <v/>
      </c>
      <c r="Q142" s="7" t="s">
        <v>571</v>
      </c>
      <c r="R142" s="6" t="s">
        <v>571</v>
      </c>
      <c r="T142" s="6"/>
      <c r="U142" s="6" t="s">
        <v>571</v>
      </c>
      <c r="V142" s="6" t="s">
        <v>571</v>
      </c>
      <c r="W142" s="10">
        <v>43052</v>
      </c>
    </row>
    <row r="143" spans="1:23" x14ac:dyDescent="0.25">
      <c r="A143" s="5">
        <v>2017</v>
      </c>
      <c r="B143" s="5" t="s">
        <v>273</v>
      </c>
      <c r="C143" s="18" t="s">
        <v>780</v>
      </c>
      <c r="D143" s="20" t="s">
        <v>796</v>
      </c>
      <c r="E143" s="5" t="s">
        <v>283</v>
      </c>
      <c r="F143" s="5" t="s">
        <v>610</v>
      </c>
      <c r="G143" s="18" t="s">
        <v>284</v>
      </c>
      <c r="H143" s="1">
        <v>2017</v>
      </c>
      <c r="I143" s="13" t="s">
        <v>523</v>
      </c>
      <c r="J143" s="13">
        <f t="shared" si="6"/>
        <v>100</v>
      </c>
      <c r="K143" s="29">
        <f t="shared" si="7"/>
        <v>0</v>
      </c>
      <c r="L143" s="13">
        <v>91</v>
      </c>
      <c r="M143" s="13">
        <v>97</v>
      </c>
      <c r="N143" s="13">
        <v>100</v>
      </c>
      <c r="O143" s="13">
        <v>100</v>
      </c>
      <c r="P143" s="29">
        <f t="shared" si="8"/>
        <v>-9.8901098901098897E-2</v>
      </c>
      <c r="Q143" s="7" t="s">
        <v>502</v>
      </c>
      <c r="R143" s="6" t="s">
        <v>502</v>
      </c>
      <c r="T143" s="10">
        <v>43102</v>
      </c>
      <c r="U143" s="10">
        <v>43060</v>
      </c>
      <c r="V143" s="10">
        <v>43026</v>
      </c>
      <c r="W143" s="10">
        <v>43052</v>
      </c>
    </row>
    <row r="144" spans="1:23" x14ac:dyDescent="0.25">
      <c r="A144" s="5">
        <v>2017</v>
      </c>
      <c r="B144" s="5" t="s">
        <v>273</v>
      </c>
      <c r="C144" s="18" t="s">
        <v>780</v>
      </c>
      <c r="D144" s="20" t="s">
        <v>796</v>
      </c>
      <c r="E144" s="5" t="s">
        <v>285</v>
      </c>
      <c r="F144" s="5" t="s">
        <v>611</v>
      </c>
      <c r="G144" s="18" t="s">
        <v>286</v>
      </c>
      <c r="H144" s="27">
        <v>43105</v>
      </c>
      <c r="I144" s="14" t="s">
        <v>849</v>
      </c>
      <c r="J144" s="13">
        <f t="shared" si="6"/>
        <v>2</v>
      </c>
      <c r="K144" s="29">
        <f t="shared" si="7"/>
        <v>0</v>
      </c>
      <c r="L144" s="14">
        <v>2</v>
      </c>
      <c r="M144" s="14">
        <v>2</v>
      </c>
      <c r="N144" s="14">
        <v>2</v>
      </c>
      <c r="O144" s="14">
        <v>2</v>
      </c>
      <c r="P144" s="29">
        <f t="shared" si="8"/>
        <v>0</v>
      </c>
      <c r="Q144" s="7" t="s">
        <v>503</v>
      </c>
      <c r="T144" s="6"/>
      <c r="U144" s="10">
        <v>43060</v>
      </c>
      <c r="V144" s="10">
        <v>43012</v>
      </c>
      <c r="W144" s="10">
        <v>43052</v>
      </c>
    </row>
    <row r="145" spans="1:23" x14ac:dyDescent="0.25">
      <c r="A145" s="5">
        <v>2017</v>
      </c>
      <c r="B145" s="5" t="s">
        <v>273</v>
      </c>
      <c r="C145" s="18" t="s">
        <v>780</v>
      </c>
      <c r="D145" s="20" t="s">
        <v>796</v>
      </c>
      <c r="E145" s="5" t="s">
        <v>287</v>
      </c>
      <c r="F145" s="5" t="s">
        <v>612</v>
      </c>
      <c r="G145" s="18" t="s">
        <v>288</v>
      </c>
      <c r="H145" s="1">
        <v>2017</v>
      </c>
      <c r="I145" s="14" t="s">
        <v>524</v>
      </c>
      <c r="J145" s="13">
        <f t="shared" si="6"/>
        <v>199</v>
      </c>
      <c r="K145" s="29">
        <f t="shared" si="7"/>
        <v>0</v>
      </c>
      <c r="L145" s="14">
        <v>192</v>
      </c>
      <c r="M145" s="14">
        <v>199</v>
      </c>
      <c r="N145" s="14">
        <v>199</v>
      </c>
      <c r="O145" s="14">
        <v>199</v>
      </c>
      <c r="P145" s="29">
        <f t="shared" si="8"/>
        <v>-3.6458333333333336E-2</v>
      </c>
      <c r="Q145" s="7" t="s">
        <v>809</v>
      </c>
      <c r="R145" s="6" t="s">
        <v>842</v>
      </c>
      <c r="T145" s="10">
        <v>43119</v>
      </c>
      <c r="U145" s="10">
        <v>43060</v>
      </c>
      <c r="V145" s="10">
        <v>43012</v>
      </c>
      <c r="W145" s="10">
        <v>43052</v>
      </c>
    </row>
    <row r="146" spans="1:23" x14ac:dyDescent="0.25">
      <c r="A146" s="5">
        <v>2017</v>
      </c>
      <c r="B146" s="5" t="s">
        <v>273</v>
      </c>
      <c r="C146" s="18" t="s">
        <v>780</v>
      </c>
      <c r="D146" s="20" t="s">
        <v>796</v>
      </c>
      <c r="E146" s="5" t="s">
        <v>289</v>
      </c>
      <c r="F146" s="5" t="s">
        <v>813</v>
      </c>
      <c r="G146" s="18" t="s">
        <v>290</v>
      </c>
      <c r="H146" s="1">
        <v>2017</v>
      </c>
      <c r="I146" s="14" t="s">
        <v>524</v>
      </c>
      <c r="J146" s="13">
        <f t="shared" si="6"/>
        <v>13</v>
      </c>
      <c r="K146" s="29">
        <f t="shared" si="7"/>
        <v>0</v>
      </c>
      <c r="L146" s="14">
        <v>6</v>
      </c>
      <c r="M146" s="14">
        <v>9</v>
      </c>
      <c r="N146" s="14">
        <v>9</v>
      </c>
      <c r="O146" s="14">
        <v>13</v>
      </c>
      <c r="P146" s="29">
        <f t="shared" si="8"/>
        <v>-1.1666666666666667</v>
      </c>
      <c r="Q146" s="7" t="s">
        <v>504</v>
      </c>
      <c r="R146" s="6" t="s">
        <v>831</v>
      </c>
      <c r="T146" s="10">
        <v>43102</v>
      </c>
      <c r="U146" s="10">
        <v>43060</v>
      </c>
      <c r="V146" s="10">
        <v>43012</v>
      </c>
      <c r="W146" s="10">
        <v>43052</v>
      </c>
    </row>
    <row r="147" spans="1:23" x14ac:dyDescent="0.25">
      <c r="A147" s="5">
        <v>2017</v>
      </c>
      <c r="B147" s="5" t="s">
        <v>273</v>
      </c>
      <c r="C147" s="18" t="s">
        <v>780</v>
      </c>
      <c r="D147" s="20" t="s">
        <v>796</v>
      </c>
      <c r="E147" s="5" t="s">
        <v>291</v>
      </c>
      <c r="F147" s="5" t="s">
        <v>628</v>
      </c>
      <c r="G147" s="18" t="s">
        <v>292</v>
      </c>
      <c r="H147" s="27">
        <v>43105</v>
      </c>
      <c r="I147" s="14" t="s">
        <v>849</v>
      </c>
      <c r="J147" s="13">
        <f t="shared" si="6"/>
        <v>2</v>
      </c>
      <c r="K147" s="29">
        <f t="shared" si="7"/>
        <v>0</v>
      </c>
      <c r="L147" s="14">
        <v>1</v>
      </c>
      <c r="M147" s="14">
        <v>2</v>
      </c>
      <c r="N147" s="14">
        <v>2</v>
      </c>
      <c r="O147" s="14">
        <v>2</v>
      </c>
      <c r="P147" s="29">
        <f t="shared" si="8"/>
        <v>-1</v>
      </c>
      <c r="Q147" s="7" t="s">
        <v>505</v>
      </c>
      <c r="T147" s="6"/>
      <c r="U147" s="10">
        <v>43060</v>
      </c>
      <c r="V147" s="10">
        <v>43012</v>
      </c>
      <c r="W147" s="10">
        <v>43052</v>
      </c>
    </row>
    <row r="148" spans="1:23" x14ac:dyDescent="0.25">
      <c r="A148" s="5">
        <v>2017</v>
      </c>
      <c r="B148" s="5" t="s">
        <v>273</v>
      </c>
      <c r="C148" s="18" t="s">
        <v>780</v>
      </c>
      <c r="D148" s="20" t="s">
        <v>796</v>
      </c>
      <c r="E148" s="5" t="s">
        <v>293</v>
      </c>
      <c r="F148" s="5" t="s">
        <v>629</v>
      </c>
      <c r="G148" s="18" t="s">
        <v>294</v>
      </c>
      <c r="H148" s="27">
        <v>43105</v>
      </c>
      <c r="I148" s="13" t="s">
        <v>855</v>
      </c>
      <c r="J148" s="13">
        <f t="shared" si="6"/>
        <v>0</v>
      </c>
      <c r="K148" s="29" t="str">
        <f t="shared" si="7"/>
        <v/>
      </c>
      <c r="L148" s="14">
        <v>0</v>
      </c>
      <c r="M148" s="14">
        <v>0</v>
      </c>
      <c r="N148" s="14">
        <v>0</v>
      </c>
      <c r="O148" s="14">
        <v>0</v>
      </c>
      <c r="P148" s="29" t="str">
        <f t="shared" si="8"/>
        <v/>
      </c>
      <c r="Q148" s="7" t="s">
        <v>504</v>
      </c>
      <c r="R148" s="6" t="s">
        <v>831</v>
      </c>
      <c r="T148" s="6"/>
      <c r="U148" s="10">
        <v>43060</v>
      </c>
      <c r="V148" s="10">
        <v>43012</v>
      </c>
      <c r="W148" s="10">
        <v>43052</v>
      </c>
    </row>
    <row r="149" spans="1:23" x14ac:dyDescent="0.25">
      <c r="A149" s="5">
        <v>2017</v>
      </c>
      <c r="B149" s="5" t="s">
        <v>295</v>
      </c>
      <c r="C149" s="18" t="s">
        <v>781</v>
      </c>
      <c r="D149" s="20" t="s">
        <v>797</v>
      </c>
      <c r="E149" s="5" t="s">
        <v>296</v>
      </c>
      <c r="F149" s="5" t="s">
        <v>549</v>
      </c>
      <c r="G149" s="18" t="s">
        <v>297</v>
      </c>
      <c r="H149" s="27">
        <v>43105</v>
      </c>
      <c r="I149" s="13" t="s">
        <v>867</v>
      </c>
      <c r="J149" s="13">
        <f t="shared" si="6"/>
        <v>6</v>
      </c>
      <c r="K149" s="29">
        <f t="shared" si="7"/>
        <v>0</v>
      </c>
      <c r="L149" s="13">
        <v>6</v>
      </c>
      <c r="M149" s="13">
        <v>6</v>
      </c>
      <c r="N149" s="13">
        <v>6</v>
      </c>
      <c r="O149" s="13">
        <v>6</v>
      </c>
      <c r="P149" s="29">
        <f t="shared" si="8"/>
        <v>0</v>
      </c>
      <c r="Q149" s="7" t="s">
        <v>580</v>
      </c>
      <c r="R149" s="6" t="s">
        <v>581</v>
      </c>
      <c r="T149" s="6" t="s">
        <v>865</v>
      </c>
      <c r="U149" s="10">
        <v>42999</v>
      </c>
      <c r="V149" s="6" t="s">
        <v>571</v>
      </c>
      <c r="W149" s="10">
        <v>43052</v>
      </c>
    </row>
    <row r="150" spans="1:23" x14ac:dyDescent="0.25">
      <c r="A150" s="5"/>
      <c r="B150" s="5" t="s">
        <v>295</v>
      </c>
      <c r="C150" s="18" t="s">
        <v>781</v>
      </c>
      <c r="D150" s="20" t="s">
        <v>797</v>
      </c>
      <c r="E150" s="5" t="s">
        <v>298</v>
      </c>
      <c r="F150" s="9" t="s">
        <v>721</v>
      </c>
      <c r="G150" s="18" t="s">
        <v>299</v>
      </c>
      <c r="H150" s="27">
        <v>43105</v>
      </c>
      <c r="I150" s="13" t="s">
        <v>854</v>
      </c>
      <c r="J150" s="13">
        <f t="shared" si="6"/>
        <v>0</v>
      </c>
      <c r="K150" s="29" t="str">
        <f t="shared" si="7"/>
        <v/>
      </c>
      <c r="L150" s="13">
        <v>0</v>
      </c>
      <c r="M150" s="13">
        <v>0</v>
      </c>
      <c r="N150" s="13">
        <v>0</v>
      </c>
      <c r="O150" s="14">
        <v>0</v>
      </c>
      <c r="P150" s="29" t="str">
        <f t="shared" si="8"/>
        <v/>
      </c>
      <c r="Q150" s="7" t="s">
        <v>506</v>
      </c>
      <c r="T150" s="6"/>
      <c r="U150" s="6" t="s">
        <v>571</v>
      </c>
      <c r="V150" s="6" t="s">
        <v>571</v>
      </c>
      <c r="W150" s="10">
        <v>43052</v>
      </c>
    </row>
    <row r="151" spans="1:23" x14ac:dyDescent="0.25">
      <c r="A151" s="5">
        <v>2017</v>
      </c>
      <c r="B151" s="5" t="s">
        <v>295</v>
      </c>
      <c r="C151" s="18" t="s">
        <v>781</v>
      </c>
      <c r="D151" s="20" t="s">
        <v>797</v>
      </c>
      <c r="E151" s="5" t="s">
        <v>300</v>
      </c>
      <c r="F151" s="9" t="s">
        <v>728</v>
      </c>
      <c r="G151" s="18" t="s">
        <v>301</v>
      </c>
      <c r="H151" s="27">
        <v>43105</v>
      </c>
      <c r="I151" s="14" t="s">
        <v>849</v>
      </c>
      <c r="J151" s="13">
        <f t="shared" si="6"/>
        <v>2</v>
      </c>
      <c r="K151" s="29">
        <f t="shared" si="7"/>
        <v>0</v>
      </c>
      <c r="L151" s="14">
        <v>2</v>
      </c>
      <c r="M151" s="14">
        <v>2</v>
      </c>
      <c r="N151" s="14">
        <v>2</v>
      </c>
      <c r="O151" s="14">
        <v>2</v>
      </c>
      <c r="P151" s="29">
        <f t="shared" si="8"/>
        <v>0</v>
      </c>
      <c r="Q151" s="7" t="s">
        <v>507</v>
      </c>
      <c r="T151" s="6"/>
      <c r="U151" s="10">
        <v>42999</v>
      </c>
      <c r="V151" s="6" t="s">
        <v>571</v>
      </c>
      <c r="W151" s="10">
        <v>43052</v>
      </c>
    </row>
    <row r="152" spans="1:23" x14ac:dyDescent="0.25">
      <c r="A152" s="5">
        <v>2017</v>
      </c>
      <c r="B152" s="5" t="s">
        <v>295</v>
      </c>
      <c r="C152" s="18" t="s">
        <v>781</v>
      </c>
      <c r="D152" s="20" t="s">
        <v>797</v>
      </c>
      <c r="E152" s="5" t="s">
        <v>302</v>
      </c>
      <c r="F152" s="5" t="s">
        <v>599</v>
      </c>
      <c r="G152" s="18" t="s">
        <v>303</v>
      </c>
      <c r="H152" s="1">
        <v>2017</v>
      </c>
      <c r="I152" s="14" t="s">
        <v>524</v>
      </c>
      <c r="J152" s="13">
        <f t="shared" si="6"/>
        <v>79</v>
      </c>
      <c r="K152" s="29">
        <f t="shared" si="7"/>
        <v>0</v>
      </c>
      <c r="L152" s="14">
        <v>64</v>
      </c>
      <c r="M152" s="14">
        <v>71</v>
      </c>
      <c r="N152" s="14">
        <v>72</v>
      </c>
      <c r="O152" s="14">
        <v>79</v>
      </c>
      <c r="P152" s="29">
        <f t="shared" si="8"/>
        <v>-0.234375</v>
      </c>
      <c r="Q152" s="9" t="s">
        <v>507</v>
      </c>
      <c r="R152" s="9" t="s">
        <v>463</v>
      </c>
      <c r="T152" s="25">
        <v>43117</v>
      </c>
      <c r="U152" s="10">
        <v>42999</v>
      </c>
      <c r="V152" s="10">
        <v>42990</v>
      </c>
      <c r="W152" s="10">
        <v>43052</v>
      </c>
    </row>
    <row r="153" spans="1:23" x14ac:dyDescent="0.25">
      <c r="A153" s="5">
        <v>2017</v>
      </c>
      <c r="B153" s="5" t="s">
        <v>295</v>
      </c>
      <c r="C153" s="18" t="s">
        <v>781</v>
      </c>
      <c r="D153" s="20" t="s">
        <v>797</v>
      </c>
      <c r="E153" s="5" t="s">
        <v>304</v>
      </c>
      <c r="F153" s="5" t="s">
        <v>600</v>
      </c>
      <c r="G153" s="18" t="s">
        <v>305</v>
      </c>
      <c r="H153" s="1">
        <v>2017</v>
      </c>
      <c r="I153" s="14" t="s">
        <v>524</v>
      </c>
      <c r="J153" s="13">
        <f t="shared" si="6"/>
        <v>217</v>
      </c>
      <c r="K153" s="29">
        <f t="shared" si="7"/>
        <v>0</v>
      </c>
      <c r="L153" s="14">
        <v>172</v>
      </c>
      <c r="M153" s="14">
        <v>199</v>
      </c>
      <c r="N153" s="14">
        <v>203</v>
      </c>
      <c r="O153" s="14">
        <v>217</v>
      </c>
      <c r="P153" s="29">
        <f t="shared" si="8"/>
        <v>-0.26162790697674421</v>
      </c>
      <c r="Q153" s="9" t="s">
        <v>507</v>
      </c>
      <c r="R153" s="9" t="s">
        <v>463</v>
      </c>
      <c r="T153" s="25">
        <v>43117</v>
      </c>
      <c r="U153" s="10">
        <v>42999</v>
      </c>
      <c r="V153" s="10">
        <v>42990</v>
      </c>
      <c r="W153" s="10">
        <v>43052</v>
      </c>
    </row>
    <row r="154" spans="1:23" x14ac:dyDescent="0.25">
      <c r="A154" s="5"/>
      <c r="B154" s="5" t="s">
        <v>295</v>
      </c>
      <c r="C154" s="18" t="s">
        <v>781</v>
      </c>
      <c r="D154" s="20" t="s">
        <v>797</v>
      </c>
      <c r="E154" s="5" t="s">
        <v>306</v>
      </c>
      <c r="F154" s="5" t="s">
        <v>592</v>
      </c>
      <c r="G154" s="18" t="s">
        <v>307</v>
      </c>
      <c r="H154" s="27">
        <v>43105</v>
      </c>
      <c r="I154" s="13" t="s">
        <v>849</v>
      </c>
      <c r="J154" s="13">
        <f t="shared" si="6"/>
        <v>4</v>
      </c>
      <c r="K154" s="29">
        <f t="shared" si="7"/>
        <v>0</v>
      </c>
      <c r="L154" s="13">
        <v>2</v>
      </c>
      <c r="M154" s="13">
        <v>3</v>
      </c>
      <c r="N154" s="13">
        <v>4</v>
      </c>
      <c r="O154" s="13">
        <v>4</v>
      </c>
      <c r="P154" s="29">
        <f t="shared" si="8"/>
        <v>-1</v>
      </c>
      <c r="Q154" s="7" t="s">
        <v>507</v>
      </c>
      <c r="T154" s="25">
        <v>43117</v>
      </c>
      <c r="U154" s="10">
        <v>42999</v>
      </c>
      <c r="V154" s="10">
        <v>42990</v>
      </c>
      <c r="W154" s="10">
        <v>43052</v>
      </c>
    </row>
    <row r="155" spans="1:23" x14ac:dyDescent="0.25">
      <c r="A155" s="5">
        <v>2017</v>
      </c>
      <c r="B155" s="5" t="s">
        <v>295</v>
      </c>
      <c r="C155" s="18" t="s">
        <v>781</v>
      </c>
      <c r="D155" s="20" t="s">
        <v>797</v>
      </c>
      <c r="E155" s="5" t="s">
        <v>308</v>
      </c>
      <c r="F155" s="5" t="s">
        <v>593</v>
      </c>
      <c r="G155" s="18" t="s">
        <v>309</v>
      </c>
      <c r="H155" s="1">
        <v>2017</v>
      </c>
      <c r="I155" s="14" t="s">
        <v>525</v>
      </c>
      <c r="J155" s="13">
        <f t="shared" si="6"/>
        <v>121</v>
      </c>
      <c r="K155" s="29">
        <f t="shared" si="7"/>
        <v>1.6528925619834711E-2</v>
      </c>
      <c r="L155" s="14">
        <v>94</v>
      </c>
      <c r="M155" s="14">
        <v>110</v>
      </c>
      <c r="N155" s="14">
        <v>121</v>
      </c>
      <c r="O155" s="14">
        <v>119</v>
      </c>
      <c r="P155" s="29">
        <f t="shared" si="8"/>
        <v>-0.26595744680851063</v>
      </c>
      <c r="Q155" s="5" t="s">
        <v>863</v>
      </c>
      <c r="R155" s="9" t="s">
        <v>462</v>
      </c>
      <c r="T155" s="10">
        <v>43102</v>
      </c>
      <c r="U155" s="10">
        <v>42999</v>
      </c>
      <c r="V155" s="10">
        <v>43012</v>
      </c>
      <c r="W155" s="10">
        <v>43052</v>
      </c>
    </row>
    <row r="156" spans="1:23" x14ac:dyDescent="0.25">
      <c r="A156" s="5">
        <v>2017</v>
      </c>
      <c r="B156" s="5" t="s">
        <v>295</v>
      </c>
      <c r="C156" s="18" t="s">
        <v>781</v>
      </c>
      <c r="D156" s="20" t="s">
        <v>797</v>
      </c>
      <c r="E156" s="5" t="s">
        <v>310</v>
      </c>
      <c r="F156" s="5" t="s">
        <v>594</v>
      </c>
      <c r="G156" s="18" t="s">
        <v>311</v>
      </c>
      <c r="H156" s="27">
        <v>43105</v>
      </c>
      <c r="I156" s="13" t="s">
        <v>845</v>
      </c>
      <c r="J156" s="13">
        <f t="shared" si="6"/>
        <v>4</v>
      </c>
      <c r="K156" s="29">
        <f t="shared" si="7"/>
        <v>0.25</v>
      </c>
      <c r="L156" s="13">
        <v>4</v>
      </c>
      <c r="M156" s="13">
        <v>4</v>
      </c>
      <c r="N156" s="13">
        <v>3</v>
      </c>
      <c r="O156" s="13">
        <v>3</v>
      </c>
      <c r="P156" s="29">
        <f t="shared" si="8"/>
        <v>0.25</v>
      </c>
      <c r="Q156" s="7" t="s">
        <v>520</v>
      </c>
      <c r="R156" s="7" t="s">
        <v>520</v>
      </c>
      <c r="T156" s="6"/>
      <c r="U156" s="10">
        <v>42999</v>
      </c>
      <c r="V156" s="6" t="s">
        <v>571</v>
      </c>
      <c r="W156" s="10">
        <v>43052</v>
      </c>
    </row>
    <row r="157" spans="1:23" x14ac:dyDescent="0.25">
      <c r="A157" s="5">
        <v>2017</v>
      </c>
      <c r="B157" s="5" t="s">
        <v>295</v>
      </c>
      <c r="C157" s="18" t="s">
        <v>781</v>
      </c>
      <c r="D157" s="20" t="s">
        <v>797</v>
      </c>
      <c r="E157" s="5" t="s">
        <v>312</v>
      </c>
      <c r="F157" s="5" t="s">
        <v>603</v>
      </c>
      <c r="G157" s="18" t="s">
        <v>313</v>
      </c>
      <c r="H157" s="27">
        <v>43105</v>
      </c>
      <c r="I157" s="13" t="s">
        <v>854</v>
      </c>
      <c r="J157" s="13">
        <f t="shared" si="6"/>
        <v>0</v>
      </c>
      <c r="K157" s="29" t="str">
        <f t="shared" si="7"/>
        <v/>
      </c>
      <c r="L157" s="13">
        <v>0</v>
      </c>
      <c r="M157" s="13">
        <v>0</v>
      </c>
      <c r="N157" s="13">
        <v>0</v>
      </c>
      <c r="O157" s="14">
        <v>0</v>
      </c>
      <c r="P157" s="29" t="str">
        <f t="shared" si="8"/>
        <v/>
      </c>
      <c r="Q157" s="7" t="s">
        <v>508</v>
      </c>
      <c r="R157" s="7" t="s">
        <v>508</v>
      </c>
      <c r="T157" s="6"/>
      <c r="U157" s="10">
        <v>42999</v>
      </c>
      <c r="V157" s="6" t="s">
        <v>571</v>
      </c>
      <c r="W157" s="10">
        <v>43052</v>
      </c>
    </row>
    <row r="158" spans="1:23" x14ac:dyDescent="0.25">
      <c r="A158" s="5">
        <v>2017</v>
      </c>
      <c r="B158" s="5" t="s">
        <v>314</v>
      </c>
      <c r="C158" s="18" t="s">
        <v>782</v>
      </c>
      <c r="D158" s="23" t="s">
        <v>545</v>
      </c>
      <c r="E158" s="5" t="s">
        <v>315</v>
      </c>
      <c r="F158" s="9" t="s">
        <v>652</v>
      </c>
      <c r="G158" s="18" t="s">
        <v>316</v>
      </c>
      <c r="H158" s="27">
        <v>43105</v>
      </c>
      <c r="I158" s="14" t="s">
        <v>853</v>
      </c>
      <c r="J158" s="13">
        <f t="shared" si="6"/>
        <v>0</v>
      </c>
      <c r="K158" s="29" t="str">
        <f t="shared" si="7"/>
        <v/>
      </c>
      <c r="L158" s="14">
        <v>0</v>
      </c>
      <c r="M158" s="14">
        <v>0</v>
      </c>
      <c r="N158" s="14">
        <v>0</v>
      </c>
      <c r="O158" s="14">
        <v>0</v>
      </c>
      <c r="P158" s="29" t="str">
        <f t="shared" si="8"/>
        <v/>
      </c>
      <c r="Q158" s="15" t="s">
        <v>582</v>
      </c>
      <c r="R158" s="5" t="s">
        <v>815</v>
      </c>
      <c r="T158" s="6"/>
      <c r="U158" s="6" t="s">
        <v>571</v>
      </c>
      <c r="V158" s="6" t="s">
        <v>571</v>
      </c>
      <c r="W158" s="6" t="s">
        <v>571</v>
      </c>
    </row>
    <row r="159" spans="1:23" x14ac:dyDescent="0.25">
      <c r="A159" s="5">
        <v>2017</v>
      </c>
      <c r="B159" s="5" t="s">
        <v>314</v>
      </c>
      <c r="C159" s="18" t="s">
        <v>782</v>
      </c>
      <c r="D159" s="23" t="s">
        <v>545</v>
      </c>
      <c r="E159" s="5" t="s">
        <v>317</v>
      </c>
      <c r="F159" s="9" t="s">
        <v>653</v>
      </c>
      <c r="G159" s="18" t="s">
        <v>318</v>
      </c>
      <c r="H159" s="27">
        <v>43105</v>
      </c>
      <c r="I159" s="14" t="s">
        <v>853</v>
      </c>
      <c r="J159" s="13">
        <f t="shared" si="6"/>
        <v>0</v>
      </c>
      <c r="K159" s="29" t="str">
        <f t="shared" si="7"/>
        <v/>
      </c>
      <c r="L159" s="14">
        <v>0</v>
      </c>
      <c r="M159" s="14">
        <v>0</v>
      </c>
      <c r="N159" s="14">
        <v>0</v>
      </c>
      <c r="O159" s="14">
        <v>0</v>
      </c>
      <c r="P159" s="29" t="str">
        <f t="shared" si="8"/>
        <v/>
      </c>
      <c r="Q159" s="15" t="s">
        <v>582</v>
      </c>
      <c r="R159" s="5" t="s">
        <v>815</v>
      </c>
      <c r="T159" s="6"/>
      <c r="U159" s="6" t="s">
        <v>571</v>
      </c>
      <c r="V159" s="6" t="s">
        <v>571</v>
      </c>
      <c r="W159" s="6" t="s">
        <v>571</v>
      </c>
    </row>
    <row r="160" spans="1:23" x14ac:dyDescent="0.25">
      <c r="A160" s="5">
        <v>2017</v>
      </c>
      <c r="B160" s="5" t="s">
        <v>314</v>
      </c>
      <c r="C160" s="18" t="s">
        <v>782</v>
      </c>
      <c r="D160" s="23" t="s">
        <v>539</v>
      </c>
      <c r="E160" s="5" t="s">
        <v>319</v>
      </c>
      <c r="F160" s="9" t="s">
        <v>649</v>
      </c>
      <c r="G160" s="18" t="s">
        <v>320</v>
      </c>
      <c r="H160" s="27">
        <v>43105</v>
      </c>
      <c r="I160" s="13" t="s">
        <v>854</v>
      </c>
      <c r="J160" s="13">
        <f t="shared" si="6"/>
        <v>0</v>
      </c>
      <c r="K160" s="29" t="str">
        <f t="shared" si="7"/>
        <v/>
      </c>
      <c r="L160" s="13">
        <v>0</v>
      </c>
      <c r="M160" s="13">
        <v>0</v>
      </c>
      <c r="N160" s="13">
        <v>0</v>
      </c>
      <c r="O160" s="14">
        <v>0</v>
      </c>
      <c r="P160" s="29" t="str">
        <f t="shared" si="8"/>
        <v/>
      </c>
      <c r="Q160" s="15" t="s">
        <v>582</v>
      </c>
      <c r="R160" s="6" t="s">
        <v>817</v>
      </c>
      <c r="T160" s="6"/>
      <c r="U160" s="6" t="s">
        <v>571</v>
      </c>
      <c r="V160" s="6" t="s">
        <v>571</v>
      </c>
      <c r="W160" s="6" t="s">
        <v>571</v>
      </c>
    </row>
    <row r="161" spans="1:23" x14ac:dyDescent="0.25">
      <c r="A161" s="5">
        <v>2017</v>
      </c>
      <c r="B161" s="5" t="s">
        <v>314</v>
      </c>
      <c r="C161" s="18" t="s">
        <v>782</v>
      </c>
      <c r="D161" s="23" t="s">
        <v>539</v>
      </c>
      <c r="E161" s="5" t="s">
        <v>321</v>
      </c>
      <c r="F161" s="9" t="s">
        <v>655</v>
      </c>
      <c r="G161" s="22" t="s">
        <v>322</v>
      </c>
      <c r="H161" s="27">
        <v>43105</v>
      </c>
      <c r="I161" s="13" t="s">
        <v>854</v>
      </c>
      <c r="J161" s="13">
        <f t="shared" si="6"/>
        <v>0</v>
      </c>
      <c r="K161" s="29" t="str">
        <f t="shared" si="7"/>
        <v/>
      </c>
      <c r="L161" s="13">
        <v>0</v>
      </c>
      <c r="M161" s="13">
        <v>0</v>
      </c>
      <c r="N161" s="13">
        <v>0</v>
      </c>
      <c r="O161" s="14">
        <v>0</v>
      </c>
      <c r="P161" s="29" t="str">
        <f t="shared" si="8"/>
        <v/>
      </c>
      <c r="Q161" s="15" t="s">
        <v>582</v>
      </c>
      <c r="R161" s="6" t="s">
        <v>817</v>
      </c>
      <c r="T161" s="6"/>
      <c r="U161" s="6" t="s">
        <v>571</v>
      </c>
      <c r="V161" s="6" t="s">
        <v>571</v>
      </c>
      <c r="W161" s="6" t="s">
        <v>571</v>
      </c>
    </row>
    <row r="162" spans="1:23" x14ac:dyDescent="0.25">
      <c r="A162" s="5">
        <v>2017</v>
      </c>
      <c r="B162" s="5" t="s">
        <v>314</v>
      </c>
      <c r="C162" s="18" t="s">
        <v>782</v>
      </c>
      <c r="D162" s="23" t="s">
        <v>545</v>
      </c>
      <c r="E162" s="5" t="s">
        <v>323</v>
      </c>
      <c r="F162" s="9" t="s">
        <v>648</v>
      </c>
      <c r="G162" s="18" t="s">
        <v>324</v>
      </c>
      <c r="H162" s="27">
        <v>43105</v>
      </c>
      <c r="I162" s="14" t="s">
        <v>853</v>
      </c>
      <c r="J162" s="13">
        <f t="shared" si="6"/>
        <v>0</v>
      </c>
      <c r="K162" s="29" t="str">
        <f t="shared" si="7"/>
        <v/>
      </c>
      <c r="L162" s="14">
        <v>0</v>
      </c>
      <c r="M162" s="14">
        <v>0</v>
      </c>
      <c r="N162" s="14">
        <v>0</v>
      </c>
      <c r="O162" s="14">
        <v>0</v>
      </c>
      <c r="P162" s="29" t="str">
        <f t="shared" si="8"/>
        <v/>
      </c>
      <c r="Q162" s="15" t="s">
        <v>582</v>
      </c>
      <c r="R162" s="5" t="s">
        <v>815</v>
      </c>
      <c r="T162" s="6"/>
      <c r="U162" s="6" t="s">
        <v>571</v>
      </c>
      <c r="V162" s="6" t="s">
        <v>571</v>
      </c>
      <c r="W162" s="6" t="s">
        <v>571</v>
      </c>
    </row>
    <row r="163" spans="1:23" x14ac:dyDescent="0.25">
      <c r="A163" s="5">
        <v>2017</v>
      </c>
      <c r="B163" s="5" t="s">
        <v>314</v>
      </c>
      <c r="C163" s="18" t="s">
        <v>782</v>
      </c>
      <c r="D163" s="23" t="s">
        <v>545</v>
      </c>
      <c r="E163" s="5" t="s">
        <v>325</v>
      </c>
      <c r="F163" s="5" t="s">
        <v>605</v>
      </c>
      <c r="G163" s="18" t="s">
        <v>326</v>
      </c>
      <c r="H163" s="27">
        <v>43105</v>
      </c>
      <c r="I163" s="14" t="s">
        <v>847</v>
      </c>
      <c r="J163" s="13">
        <f t="shared" si="6"/>
        <v>1</v>
      </c>
      <c r="K163" s="29">
        <f t="shared" si="7"/>
        <v>1</v>
      </c>
      <c r="L163" s="14">
        <v>1</v>
      </c>
      <c r="M163" s="14">
        <v>0</v>
      </c>
      <c r="N163" s="14">
        <v>0</v>
      </c>
      <c r="O163" s="14">
        <v>0</v>
      </c>
      <c r="P163" s="29">
        <f t="shared" si="8"/>
        <v>1</v>
      </c>
      <c r="Q163" s="15" t="s">
        <v>582</v>
      </c>
      <c r="R163" s="5" t="s">
        <v>815</v>
      </c>
      <c r="T163" s="6"/>
      <c r="U163" s="6" t="s">
        <v>571</v>
      </c>
      <c r="V163" s="6" t="s">
        <v>571</v>
      </c>
      <c r="W163" s="6" t="s">
        <v>571</v>
      </c>
    </row>
    <row r="164" spans="1:23" x14ac:dyDescent="0.25">
      <c r="A164" s="5">
        <v>2017</v>
      </c>
      <c r="B164" s="5" t="s">
        <v>314</v>
      </c>
      <c r="C164" s="18" t="s">
        <v>782</v>
      </c>
      <c r="D164" s="23" t="s">
        <v>545</v>
      </c>
      <c r="E164" s="5" t="s">
        <v>327</v>
      </c>
      <c r="F164" s="5" t="s">
        <v>606</v>
      </c>
      <c r="G164" s="18" t="s">
        <v>328</v>
      </c>
      <c r="H164" s="27">
        <v>43105</v>
      </c>
      <c r="I164" s="14" t="s">
        <v>853</v>
      </c>
      <c r="J164" s="13">
        <f t="shared" si="6"/>
        <v>0</v>
      </c>
      <c r="K164" s="29" t="str">
        <f t="shared" si="7"/>
        <v/>
      </c>
      <c r="L164" s="14">
        <v>0</v>
      </c>
      <c r="M164" s="14">
        <v>0</v>
      </c>
      <c r="N164" s="14">
        <v>0</v>
      </c>
      <c r="O164" s="14">
        <v>0</v>
      </c>
      <c r="P164" s="29" t="str">
        <f t="shared" si="8"/>
        <v/>
      </c>
      <c r="Q164" s="15" t="s">
        <v>582</v>
      </c>
      <c r="R164" s="5" t="s">
        <v>815</v>
      </c>
      <c r="T164" s="6"/>
      <c r="U164" s="6" t="s">
        <v>571</v>
      </c>
      <c r="V164" s="6" t="s">
        <v>571</v>
      </c>
      <c r="W164" s="6" t="s">
        <v>571</v>
      </c>
    </row>
    <row r="165" spans="1:23" x14ac:dyDescent="0.25">
      <c r="A165" s="5">
        <v>2017</v>
      </c>
      <c r="B165" s="5" t="s">
        <v>314</v>
      </c>
      <c r="C165" s="18" t="s">
        <v>782</v>
      </c>
      <c r="D165" s="23" t="s">
        <v>545</v>
      </c>
      <c r="E165" s="5" t="s">
        <v>329</v>
      </c>
      <c r="F165" s="5" t="s">
        <v>607</v>
      </c>
      <c r="G165" s="18" t="s">
        <v>330</v>
      </c>
      <c r="H165" s="27">
        <v>43105</v>
      </c>
      <c r="I165" s="14" t="s">
        <v>853</v>
      </c>
      <c r="J165" s="13">
        <f t="shared" si="6"/>
        <v>0</v>
      </c>
      <c r="K165" s="29" t="str">
        <f t="shared" si="7"/>
        <v/>
      </c>
      <c r="L165" s="14">
        <v>0</v>
      </c>
      <c r="M165" s="14">
        <v>0</v>
      </c>
      <c r="N165" s="14">
        <v>0</v>
      </c>
      <c r="O165" s="14">
        <v>0</v>
      </c>
      <c r="P165" s="29" t="str">
        <f t="shared" si="8"/>
        <v/>
      </c>
      <c r="Q165" s="15" t="s">
        <v>582</v>
      </c>
      <c r="R165" s="5" t="s">
        <v>815</v>
      </c>
      <c r="T165" s="6"/>
      <c r="U165" s="6" t="s">
        <v>571</v>
      </c>
      <c r="V165" s="6" t="s">
        <v>571</v>
      </c>
      <c r="W165" s="6" t="s">
        <v>571</v>
      </c>
    </row>
    <row r="166" spans="1:23" x14ac:dyDescent="0.25">
      <c r="A166" s="5">
        <v>2017</v>
      </c>
      <c r="B166" s="5" t="s">
        <v>314</v>
      </c>
      <c r="C166" s="18" t="s">
        <v>782</v>
      </c>
      <c r="D166" s="20" t="s">
        <v>798</v>
      </c>
      <c r="E166" s="5" t="s">
        <v>331</v>
      </c>
      <c r="F166" s="5" t="s">
        <v>615</v>
      </c>
      <c r="G166" s="18" t="s">
        <v>332</v>
      </c>
      <c r="H166" s="27">
        <v>43105</v>
      </c>
      <c r="I166" s="13" t="s">
        <v>854</v>
      </c>
      <c r="J166" s="13">
        <f t="shared" si="6"/>
        <v>0</v>
      </c>
      <c r="K166" s="29" t="str">
        <f t="shared" si="7"/>
        <v/>
      </c>
      <c r="L166" s="14">
        <v>0</v>
      </c>
      <c r="M166" s="14">
        <v>0</v>
      </c>
      <c r="N166" s="14">
        <v>0</v>
      </c>
      <c r="O166" s="14">
        <v>0</v>
      </c>
      <c r="P166" s="29" t="str">
        <f t="shared" si="8"/>
        <v/>
      </c>
      <c r="Q166" s="5" t="s">
        <v>456</v>
      </c>
      <c r="R166" s="5" t="s">
        <v>816</v>
      </c>
      <c r="T166" s="6"/>
      <c r="U166" s="6" t="s">
        <v>571</v>
      </c>
      <c r="V166" s="6" t="s">
        <v>571</v>
      </c>
      <c r="W166" s="6" t="s">
        <v>571</v>
      </c>
    </row>
    <row r="167" spans="1:23" x14ac:dyDescent="0.25">
      <c r="A167" s="5">
        <v>2017</v>
      </c>
      <c r="B167" s="5" t="s">
        <v>314</v>
      </c>
      <c r="C167" s="18" t="s">
        <v>782</v>
      </c>
      <c r="D167" s="23" t="s">
        <v>539</v>
      </c>
      <c r="E167" s="5" t="s">
        <v>333</v>
      </c>
      <c r="F167" s="9" t="s">
        <v>647</v>
      </c>
      <c r="G167" s="18" t="s">
        <v>334</v>
      </c>
      <c r="H167" s="27">
        <v>43105</v>
      </c>
      <c r="I167" s="13" t="s">
        <v>854</v>
      </c>
      <c r="J167" s="13">
        <f t="shared" si="6"/>
        <v>0</v>
      </c>
      <c r="K167" s="29" t="str">
        <f t="shared" si="7"/>
        <v/>
      </c>
      <c r="L167" s="13">
        <v>0</v>
      </c>
      <c r="M167" s="13">
        <v>0</v>
      </c>
      <c r="N167" s="13">
        <v>0</v>
      </c>
      <c r="O167" s="14">
        <v>0</v>
      </c>
      <c r="P167" s="29" t="str">
        <f t="shared" si="8"/>
        <v/>
      </c>
      <c r="Q167" s="15" t="s">
        <v>582</v>
      </c>
      <c r="R167" s="6" t="s">
        <v>817</v>
      </c>
      <c r="T167" s="6"/>
      <c r="U167" s="10" t="s">
        <v>571</v>
      </c>
      <c r="V167" s="10" t="s">
        <v>571</v>
      </c>
      <c r="W167" s="6" t="s">
        <v>571</v>
      </c>
    </row>
    <row r="168" spans="1:23" x14ac:dyDescent="0.25">
      <c r="A168" s="5">
        <v>2017</v>
      </c>
      <c r="B168" s="5" t="s">
        <v>314</v>
      </c>
      <c r="C168" s="18" t="s">
        <v>782</v>
      </c>
      <c r="D168" s="23" t="s">
        <v>539</v>
      </c>
      <c r="E168" s="5" t="s">
        <v>335</v>
      </c>
      <c r="F168" s="9" t="s">
        <v>658</v>
      </c>
      <c r="G168" s="18" t="s">
        <v>336</v>
      </c>
      <c r="H168" s="27">
        <v>43105</v>
      </c>
      <c r="I168" s="13" t="s">
        <v>854</v>
      </c>
      <c r="J168" s="13">
        <f t="shared" si="6"/>
        <v>0</v>
      </c>
      <c r="K168" s="29" t="str">
        <f t="shared" si="7"/>
        <v/>
      </c>
      <c r="L168" s="13">
        <v>0</v>
      </c>
      <c r="M168" s="13">
        <v>0</v>
      </c>
      <c r="N168" s="13">
        <v>0</v>
      </c>
      <c r="O168" s="14">
        <v>0</v>
      </c>
      <c r="P168" s="29" t="str">
        <f t="shared" si="8"/>
        <v/>
      </c>
      <c r="Q168" s="15" t="s">
        <v>582</v>
      </c>
      <c r="R168" s="6" t="s">
        <v>817</v>
      </c>
      <c r="T168" s="6"/>
      <c r="U168" s="10" t="s">
        <v>571</v>
      </c>
      <c r="V168" s="10" t="s">
        <v>571</v>
      </c>
      <c r="W168" s="6" t="s">
        <v>571</v>
      </c>
    </row>
    <row r="169" spans="1:23" ht="30" x14ac:dyDescent="0.25">
      <c r="A169" s="5">
        <v>2017</v>
      </c>
      <c r="B169" s="5" t="s">
        <v>337</v>
      </c>
      <c r="C169" s="18" t="s">
        <v>783</v>
      </c>
      <c r="D169" s="20" t="s">
        <v>799</v>
      </c>
      <c r="E169" s="5" t="s">
        <v>338</v>
      </c>
      <c r="F169" s="5" t="s">
        <v>616</v>
      </c>
      <c r="G169" s="18" t="s">
        <v>339</v>
      </c>
      <c r="H169" s="1">
        <v>2017</v>
      </c>
      <c r="I169" s="13" t="s">
        <v>523</v>
      </c>
      <c r="J169" s="13">
        <f t="shared" si="6"/>
        <v>39</v>
      </c>
      <c r="K169" s="29">
        <f t="shared" si="7"/>
        <v>2.564102564102564E-2</v>
      </c>
      <c r="L169" s="13">
        <v>38</v>
      </c>
      <c r="M169" s="13">
        <v>39</v>
      </c>
      <c r="N169" s="13">
        <v>38</v>
      </c>
      <c r="O169" s="13">
        <v>38</v>
      </c>
      <c r="P169" s="29">
        <f t="shared" si="8"/>
        <v>0</v>
      </c>
      <c r="Q169" s="7" t="s">
        <v>509</v>
      </c>
      <c r="R169" s="5" t="s">
        <v>814</v>
      </c>
      <c r="T169" s="10">
        <v>43118</v>
      </c>
      <c r="U169" s="10">
        <v>42998</v>
      </c>
      <c r="V169" s="10">
        <v>43012</v>
      </c>
      <c r="W169" s="10">
        <v>43052</v>
      </c>
    </row>
    <row r="170" spans="1:23" ht="30" x14ac:dyDescent="0.25">
      <c r="A170" s="5">
        <v>2017</v>
      </c>
      <c r="B170" s="5" t="s">
        <v>337</v>
      </c>
      <c r="C170" s="18" t="s">
        <v>783</v>
      </c>
      <c r="D170" s="20" t="s">
        <v>799</v>
      </c>
      <c r="E170" s="5" t="s">
        <v>340</v>
      </c>
      <c r="F170" s="5" t="s">
        <v>757</v>
      </c>
      <c r="G170" s="18" t="s">
        <v>341</v>
      </c>
      <c r="H170" s="1">
        <v>2017</v>
      </c>
      <c r="I170" s="13" t="s">
        <v>523</v>
      </c>
      <c r="J170" s="13">
        <f t="shared" si="6"/>
        <v>408</v>
      </c>
      <c r="K170" s="29">
        <f t="shared" si="7"/>
        <v>0</v>
      </c>
      <c r="L170" s="13">
        <v>285</v>
      </c>
      <c r="M170" s="13">
        <v>392</v>
      </c>
      <c r="N170" s="13">
        <f>319+66</f>
        <v>385</v>
      </c>
      <c r="O170" s="13">
        <v>408</v>
      </c>
      <c r="P170" s="29">
        <f t="shared" si="8"/>
        <v>-0.43157894736842106</v>
      </c>
      <c r="Q170" s="9" t="s">
        <v>509</v>
      </c>
      <c r="R170" s="5" t="s">
        <v>814</v>
      </c>
      <c r="T170" s="10">
        <v>43118</v>
      </c>
      <c r="U170" s="10">
        <v>42998</v>
      </c>
      <c r="V170" s="10">
        <v>43012</v>
      </c>
      <c r="W170" s="10">
        <v>43052</v>
      </c>
    </row>
    <row r="171" spans="1:23" ht="30" x14ac:dyDescent="0.25">
      <c r="A171" s="5">
        <v>2017</v>
      </c>
      <c r="B171" s="5" t="s">
        <v>337</v>
      </c>
      <c r="C171" s="18" t="s">
        <v>783</v>
      </c>
      <c r="D171" s="20" t="s">
        <v>799</v>
      </c>
      <c r="E171" s="5" t="s">
        <v>342</v>
      </c>
      <c r="F171" s="5" t="s">
        <v>756</v>
      </c>
      <c r="G171" s="18" t="s">
        <v>343</v>
      </c>
      <c r="H171" s="27">
        <v>43105</v>
      </c>
      <c r="I171" s="14" t="s">
        <v>853</v>
      </c>
      <c r="J171" s="13">
        <f t="shared" si="6"/>
        <v>0</v>
      </c>
      <c r="K171" s="29" t="str">
        <f t="shared" si="7"/>
        <v/>
      </c>
      <c r="L171" s="13">
        <v>0</v>
      </c>
      <c r="M171" s="13">
        <v>0</v>
      </c>
      <c r="N171" s="13">
        <v>0</v>
      </c>
      <c r="O171" s="13">
        <v>0</v>
      </c>
      <c r="P171" s="29" t="str">
        <f t="shared" si="8"/>
        <v/>
      </c>
      <c r="Q171" s="9" t="s">
        <v>509</v>
      </c>
      <c r="R171" s="5" t="s">
        <v>814</v>
      </c>
      <c r="T171" s="6"/>
      <c r="U171" s="10">
        <v>42998</v>
      </c>
      <c r="V171" s="10">
        <v>43012</v>
      </c>
      <c r="W171" s="10">
        <v>43052</v>
      </c>
    </row>
    <row r="172" spans="1:23" ht="30" x14ac:dyDescent="0.25">
      <c r="A172" s="5">
        <v>2017</v>
      </c>
      <c r="B172" s="5" t="s">
        <v>337</v>
      </c>
      <c r="C172" s="18" t="s">
        <v>783</v>
      </c>
      <c r="D172" s="20" t="s">
        <v>799</v>
      </c>
      <c r="E172" s="5" t="s">
        <v>344</v>
      </c>
      <c r="F172" s="5" t="s">
        <v>542</v>
      </c>
      <c r="G172" s="18" t="s">
        <v>345</v>
      </c>
      <c r="H172" s="1">
        <v>2017</v>
      </c>
      <c r="I172" s="13" t="s">
        <v>523</v>
      </c>
      <c r="J172" s="13">
        <f t="shared" si="6"/>
        <v>33</v>
      </c>
      <c r="K172" s="29">
        <f t="shared" si="7"/>
        <v>0</v>
      </c>
      <c r="L172" s="13">
        <v>22</v>
      </c>
      <c r="M172" s="13">
        <v>33</v>
      </c>
      <c r="N172" s="13">
        <v>33</v>
      </c>
      <c r="O172" s="13">
        <v>33</v>
      </c>
      <c r="P172" s="29">
        <f t="shared" si="8"/>
        <v>-0.5</v>
      </c>
      <c r="Q172" s="9" t="s">
        <v>509</v>
      </c>
      <c r="R172" s="5" t="s">
        <v>814</v>
      </c>
      <c r="T172" s="10">
        <v>43118</v>
      </c>
      <c r="U172" s="10">
        <v>42998</v>
      </c>
      <c r="V172" s="10">
        <v>43012</v>
      </c>
      <c r="W172" s="10">
        <v>43052</v>
      </c>
    </row>
    <row r="173" spans="1:23" ht="30" x14ac:dyDescent="0.25">
      <c r="A173" s="5">
        <v>2017</v>
      </c>
      <c r="B173" s="5" t="s">
        <v>337</v>
      </c>
      <c r="C173" s="18" t="s">
        <v>783</v>
      </c>
      <c r="D173" s="20" t="s">
        <v>799</v>
      </c>
      <c r="E173" s="5" t="s">
        <v>346</v>
      </c>
      <c r="F173" s="5" t="s">
        <v>617</v>
      </c>
      <c r="G173" s="18" t="s">
        <v>347</v>
      </c>
      <c r="H173" s="27">
        <v>43105</v>
      </c>
      <c r="I173" s="13" t="s">
        <v>847</v>
      </c>
      <c r="J173" s="13">
        <f t="shared" si="6"/>
        <v>1</v>
      </c>
      <c r="K173" s="29">
        <f t="shared" si="7"/>
        <v>0</v>
      </c>
      <c r="L173" s="13">
        <v>1</v>
      </c>
      <c r="M173" s="13">
        <v>1</v>
      </c>
      <c r="N173" s="13">
        <v>1</v>
      </c>
      <c r="O173" s="13">
        <v>1</v>
      </c>
      <c r="P173" s="29">
        <f t="shared" si="8"/>
        <v>0</v>
      </c>
      <c r="Q173" s="9" t="s">
        <v>509</v>
      </c>
      <c r="R173" s="5" t="s">
        <v>814</v>
      </c>
      <c r="T173" s="6"/>
      <c r="U173" s="10">
        <v>42998</v>
      </c>
      <c r="V173" s="10">
        <v>43012</v>
      </c>
      <c r="W173" s="10">
        <v>43052</v>
      </c>
    </row>
    <row r="174" spans="1:23" ht="30" x14ac:dyDescent="0.25">
      <c r="A174" s="5">
        <v>2017</v>
      </c>
      <c r="B174" s="5" t="s">
        <v>337</v>
      </c>
      <c r="C174" s="18" t="s">
        <v>783</v>
      </c>
      <c r="D174" s="20" t="s">
        <v>799</v>
      </c>
      <c r="E174" s="5" t="s">
        <v>348</v>
      </c>
      <c r="F174" s="5" t="s">
        <v>618</v>
      </c>
      <c r="G174" s="18" t="s">
        <v>349</v>
      </c>
      <c r="H174" s="1">
        <v>2017</v>
      </c>
      <c r="I174" s="13" t="s">
        <v>523</v>
      </c>
      <c r="J174" s="13">
        <f t="shared" si="6"/>
        <v>35</v>
      </c>
      <c r="K174" s="29">
        <f t="shared" si="7"/>
        <v>0</v>
      </c>
      <c r="L174" s="13">
        <v>34</v>
      </c>
      <c r="M174" s="13">
        <v>35</v>
      </c>
      <c r="N174" s="13">
        <v>35</v>
      </c>
      <c r="O174" s="13">
        <v>35</v>
      </c>
      <c r="P174" s="29">
        <f t="shared" si="8"/>
        <v>-2.9411764705882353E-2</v>
      </c>
      <c r="Q174" s="9" t="s">
        <v>509</v>
      </c>
      <c r="R174" s="5" t="s">
        <v>814</v>
      </c>
      <c r="T174" s="10">
        <v>43118</v>
      </c>
      <c r="U174" s="10">
        <v>42998</v>
      </c>
      <c r="V174" s="10">
        <v>43012</v>
      </c>
      <c r="W174" s="10">
        <v>43052</v>
      </c>
    </row>
    <row r="175" spans="1:23" ht="30" x14ac:dyDescent="0.25">
      <c r="A175" s="5">
        <v>2017</v>
      </c>
      <c r="B175" s="5" t="s">
        <v>337</v>
      </c>
      <c r="C175" s="18" t="s">
        <v>783</v>
      </c>
      <c r="D175" s="20" t="s">
        <v>799</v>
      </c>
      <c r="E175" s="5" t="s">
        <v>350</v>
      </c>
      <c r="F175" s="5" t="s">
        <v>758</v>
      </c>
      <c r="G175" s="18" t="s">
        <v>351</v>
      </c>
      <c r="H175" s="27">
        <v>43105</v>
      </c>
      <c r="I175" s="14" t="s">
        <v>853</v>
      </c>
      <c r="J175" s="13">
        <f t="shared" si="6"/>
        <v>0</v>
      </c>
      <c r="K175" s="29" t="str">
        <f t="shared" si="7"/>
        <v/>
      </c>
      <c r="L175" s="13">
        <v>0</v>
      </c>
      <c r="M175" s="13">
        <v>0</v>
      </c>
      <c r="N175" s="13">
        <v>0</v>
      </c>
      <c r="O175" s="13">
        <v>0</v>
      </c>
      <c r="P175" s="29" t="str">
        <f t="shared" si="8"/>
        <v/>
      </c>
      <c r="Q175" s="9" t="s">
        <v>509</v>
      </c>
      <c r="R175" s="5" t="s">
        <v>814</v>
      </c>
      <c r="T175" s="6"/>
      <c r="U175" s="10">
        <v>42998</v>
      </c>
      <c r="V175" s="10">
        <v>43012</v>
      </c>
      <c r="W175" s="10">
        <v>43052</v>
      </c>
    </row>
    <row r="176" spans="1:23" ht="30" x14ac:dyDescent="0.25">
      <c r="A176" s="5">
        <v>2017</v>
      </c>
      <c r="B176" s="5" t="s">
        <v>337</v>
      </c>
      <c r="C176" s="18" t="s">
        <v>783</v>
      </c>
      <c r="D176" s="20" t="s">
        <v>799</v>
      </c>
      <c r="E176" s="5" t="s">
        <v>352</v>
      </c>
      <c r="F176" s="5" t="s">
        <v>759</v>
      </c>
      <c r="G176" s="18" t="s">
        <v>353</v>
      </c>
      <c r="H176" s="1">
        <v>2017</v>
      </c>
      <c r="I176" s="13" t="s">
        <v>523</v>
      </c>
      <c r="J176" s="13">
        <f t="shared" si="6"/>
        <v>22</v>
      </c>
      <c r="K176" s="29">
        <f t="shared" si="7"/>
        <v>0</v>
      </c>
      <c r="L176" s="13">
        <v>20</v>
      </c>
      <c r="M176" s="13">
        <v>21</v>
      </c>
      <c r="N176" s="13">
        <v>22</v>
      </c>
      <c r="O176" s="13">
        <v>22</v>
      </c>
      <c r="P176" s="29">
        <f t="shared" si="8"/>
        <v>-0.1</v>
      </c>
      <c r="Q176" s="9" t="s">
        <v>509</v>
      </c>
      <c r="R176" s="5" t="s">
        <v>814</v>
      </c>
      <c r="T176" s="10">
        <v>43118</v>
      </c>
      <c r="U176" s="10">
        <v>42998</v>
      </c>
      <c r="V176" s="10">
        <v>43012</v>
      </c>
      <c r="W176" s="10">
        <v>43052</v>
      </c>
    </row>
    <row r="177" spans="1:23" ht="30" x14ac:dyDescent="0.25">
      <c r="A177" s="5">
        <v>2017</v>
      </c>
      <c r="B177" s="5" t="s">
        <v>337</v>
      </c>
      <c r="C177" s="18" t="s">
        <v>783</v>
      </c>
      <c r="D177" s="20" t="s">
        <v>799</v>
      </c>
      <c r="E177" s="5" t="s">
        <v>354</v>
      </c>
      <c r="F177" s="5" t="s">
        <v>619</v>
      </c>
      <c r="G177" s="18" t="s">
        <v>355</v>
      </c>
      <c r="H177" s="1">
        <v>2017</v>
      </c>
      <c r="I177" s="13" t="s">
        <v>523</v>
      </c>
      <c r="J177" s="13">
        <f t="shared" si="6"/>
        <v>121</v>
      </c>
      <c r="K177" s="29">
        <f t="shared" si="7"/>
        <v>9.9173553719008267E-2</v>
      </c>
      <c r="L177" s="13">
        <v>90</v>
      </c>
      <c r="M177" s="13">
        <v>121</v>
      </c>
      <c r="N177" s="13">
        <v>109</v>
      </c>
      <c r="O177" s="13">
        <v>109</v>
      </c>
      <c r="P177" s="29">
        <f t="shared" si="8"/>
        <v>-0.21111111111111111</v>
      </c>
      <c r="Q177" s="9" t="s">
        <v>509</v>
      </c>
      <c r="R177" s="5" t="s">
        <v>814</v>
      </c>
      <c r="T177" s="10">
        <v>43118</v>
      </c>
      <c r="U177" s="10">
        <v>42998</v>
      </c>
      <c r="V177" s="10">
        <v>43012</v>
      </c>
      <c r="W177" s="10">
        <v>43052</v>
      </c>
    </row>
    <row r="178" spans="1:23" ht="30" x14ac:dyDescent="0.25">
      <c r="A178" s="5">
        <v>2017</v>
      </c>
      <c r="B178" s="5" t="s">
        <v>337</v>
      </c>
      <c r="C178" s="18" t="s">
        <v>783</v>
      </c>
      <c r="D178" s="20" t="s">
        <v>799</v>
      </c>
      <c r="E178" s="5" t="s">
        <v>356</v>
      </c>
      <c r="F178" s="5" t="s">
        <v>620</v>
      </c>
      <c r="G178" s="18" t="s">
        <v>357</v>
      </c>
      <c r="H178" s="1">
        <v>2017</v>
      </c>
      <c r="I178" s="13" t="s">
        <v>523</v>
      </c>
      <c r="J178" s="13">
        <f t="shared" si="6"/>
        <v>62</v>
      </c>
      <c r="K178" s="29">
        <f t="shared" si="7"/>
        <v>9.6774193548387094E-2</v>
      </c>
      <c r="L178" s="13">
        <v>58</v>
      </c>
      <c r="M178" s="13">
        <v>62</v>
      </c>
      <c r="N178" s="13">
        <v>56</v>
      </c>
      <c r="O178" s="13">
        <v>56</v>
      </c>
      <c r="P178" s="29">
        <f t="shared" si="8"/>
        <v>3.4482758620689655E-2</v>
      </c>
      <c r="Q178" s="9" t="s">
        <v>509</v>
      </c>
      <c r="R178" s="5" t="s">
        <v>814</v>
      </c>
      <c r="T178" s="10">
        <v>43118</v>
      </c>
      <c r="U178" s="10">
        <v>42998</v>
      </c>
      <c r="V178" s="10">
        <v>43012</v>
      </c>
      <c r="W178" s="10">
        <v>43052</v>
      </c>
    </row>
    <row r="179" spans="1:23" ht="30" x14ac:dyDescent="0.25">
      <c r="A179" s="5">
        <v>2017</v>
      </c>
      <c r="B179" s="5" t="s">
        <v>337</v>
      </c>
      <c r="C179" s="18" t="s">
        <v>783</v>
      </c>
      <c r="D179" s="20" t="s">
        <v>799</v>
      </c>
      <c r="E179" s="5" t="s">
        <v>358</v>
      </c>
      <c r="F179" s="5" t="s">
        <v>760</v>
      </c>
      <c r="G179" s="18" t="s">
        <v>359</v>
      </c>
      <c r="H179" s="27">
        <v>43105</v>
      </c>
      <c r="I179" s="14" t="s">
        <v>853</v>
      </c>
      <c r="J179" s="13">
        <f t="shared" si="6"/>
        <v>0</v>
      </c>
      <c r="K179" s="29" t="str">
        <f t="shared" si="7"/>
        <v/>
      </c>
      <c r="L179" s="13">
        <v>0</v>
      </c>
      <c r="M179" s="13">
        <v>0</v>
      </c>
      <c r="N179" s="13">
        <v>0</v>
      </c>
      <c r="O179" s="14">
        <v>0</v>
      </c>
      <c r="P179" s="29" t="str">
        <f t="shared" si="8"/>
        <v/>
      </c>
      <c r="Q179" s="9" t="s">
        <v>509</v>
      </c>
      <c r="R179" s="5" t="s">
        <v>814</v>
      </c>
      <c r="T179" s="6"/>
      <c r="U179" s="10">
        <v>42998</v>
      </c>
      <c r="V179" s="10">
        <v>43012</v>
      </c>
      <c r="W179" s="10">
        <v>43052</v>
      </c>
    </row>
    <row r="180" spans="1:23" ht="30" x14ac:dyDescent="0.25">
      <c r="A180" s="5">
        <v>2017</v>
      </c>
      <c r="B180" s="5" t="s">
        <v>337</v>
      </c>
      <c r="C180" s="18" t="s">
        <v>783</v>
      </c>
      <c r="D180" s="20" t="s">
        <v>799</v>
      </c>
      <c r="E180" s="5" t="s">
        <v>360</v>
      </c>
      <c r="F180" s="5" t="s">
        <v>761</v>
      </c>
      <c r="G180" s="18" t="s">
        <v>361</v>
      </c>
      <c r="H180" s="27">
        <v>43105</v>
      </c>
      <c r="I180" s="14" t="s">
        <v>853</v>
      </c>
      <c r="J180" s="13">
        <f t="shared" si="6"/>
        <v>0</v>
      </c>
      <c r="K180" s="29" t="str">
        <f t="shared" si="7"/>
        <v/>
      </c>
      <c r="L180" s="13">
        <v>0</v>
      </c>
      <c r="M180" s="13">
        <v>0</v>
      </c>
      <c r="N180" s="13">
        <v>0</v>
      </c>
      <c r="O180" s="14">
        <v>0</v>
      </c>
      <c r="P180" s="29" t="str">
        <f t="shared" si="8"/>
        <v/>
      </c>
      <c r="Q180" s="9" t="s">
        <v>509</v>
      </c>
      <c r="R180" s="5" t="s">
        <v>814</v>
      </c>
      <c r="T180" s="6"/>
      <c r="U180" s="10">
        <v>42998</v>
      </c>
      <c r="V180" s="10">
        <v>43012</v>
      </c>
      <c r="W180" s="10">
        <v>43052</v>
      </c>
    </row>
    <row r="181" spans="1:23" ht="30" x14ac:dyDescent="0.25">
      <c r="A181" s="5">
        <v>2017</v>
      </c>
      <c r="B181" s="5" t="s">
        <v>337</v>
      </c>
      <c r="C181" s="18" t="s">
        <v>783</v>
      </c>
      <c r="D181" s="20" t="s">
        <v>799</v>
      </c>
      <c r="E181" s="5" t="s">
        <v>362</v>
      </c>
      <c r="F181" s="5" t="s">
        <v>621</v>
      </c>
      <c r="G181" s="18" t="s">
        <v>363</v>
      </c>
      <c r="H181" s="1">
        <v>2017</v>
      </c>
      <c r="I181" s="13" t="s">
        <v>523</v>
      </c>
      <c r="J181" s="13">
        <f t="shared" si="6"/>
        <v>174</v>
      </c>
      <c r="K181" s="29">
        <f t="shared" si="7"/>
        <v>0</v>
      </c>
      <c r="L181" s="13">
        <v>164</v>
      </c>
      <c r="M181" s="13">
        <v>168</v>
      </c>
      <c r="N181" s="13">
        <v>172</v>
      </c>
      <c r="O181" s="13">
        <v>174</v>
      </c>
      <c r="P181" s="29">
        <f t="shared" si="8"/>
        <v>-6.097560975609756E-2</v>
      </c>
      <c r="Q181" s="9" t="s">
        <v>521</v>
      </c>
      <c r="R181" s="5" t="s">
        <v>814</v>
      </c>
      <c r="T181" s="10">
        <v>43118</v>
      </c>
      <c r="U181" s="10">
        <v>42998</v>
      </c>
      <c r="V181" s="10">
        <v>43012</v>
      </c>
      <c r="W181" s="10">
        <v>43052</v>
      </c>
    </row>
    <row r="182" spans="1:23" ht="30" x14ac:dyDescent="0.25">
      <c r="A182" s="5">
        <v>2017</v>
      </c>
      <c r="B182" s="5" t="s">
        <v>337</v>
      </c>
      <c r="C182" s="18" t="s">
        <v>783</v>
      </c>
      <c r="D182" s="20" t="s">
        <v>799</v>
      </c>
      <c r="E182" s="5" t="s">
        <v>364</v>
      </c>
      <c r="F182" s="5" t="s">
        <v>762</v>
      </c>
      <c r="G182" s="18" t="s">
        <v>365</v>
      </c>
      <c r="H182" s="1">
        <v>2017</v>
      </c>
      <c r="I182" s="13" t="s">
        <v>523</v>
      </c>
      <c r="J182" s="13">
        <f t="shared" si="6"/>
        <v>48</v>
      </c>
      <c r="K182" s="29">
        <f t="shared" si="7"/>
        <v>0</v>
      </c>
      <c r="L182" s="13">
        <v>38</v>
      </c>
      <c r="M182" s="13">
        <v>44</v>
      </c>
      <c r="N182" s="13">
        <v>47</v>
      </c>
      <c r="O182" s="13">
        <v>48</v>
      </c>
      <c r="P182" s="29">
        <f t="shared" si="8"/>
        <v>-0.26315789473684209</v>
      </c>
      <c r="Q182" s="9" t="s">
        <v>509</v>
      </c>
      <c r="R182" s="5" t="s">
        <v>814</v>
      </c>
      <c r="T182" s="10">
        <v>43118</v>
      </c>
      <c r="U182" s="10">
        <v>42998</v>
      </c>
      <c r="V182" s="10">
        <v>43012</v>
      </c>
      <c r="W182" s="10">
        <v>43052</v>
      </c>
    </row>
    <row r="183" spans="1:23" ht="30" x14ac:dyDescent="0.25">
      <c r="A183" s="5">
        <v>2017</v>
      </c>
      <c r="B183" s="5" t="s">
        <v>337</v>
      </c>
      <c r="C183" s="18" t="s">
        <v>783</v>
      </c>
      <c r="D183" s="23" t="s">
        <v>799</v>
      </c>
      <c r="E183" s="5" t="s">
        <v>366</v>
      </c>
      <c r="F183" s="5" t="s">
        <v>763</v>
      </c>
      <c r="G183" s="18" t="s">
        <v>367</v>
      </c>
      <c r="H183" s="1">
        <v>2017</v>
      </c>
      <c r="I183" s="13" t="s">
        <v>523</v>
      </c>
      <c r="J183" s="13">
        <f t="shared" si="6"/>
        <v>10</v>
      </c>
      <c r="K183" s="29">
        <f t="shared" si="7"/>
        <v>0</v>
      </c>
      <c r="L183" s="13">
        <v>10</v>
      </c>
      <c r="M183" s="13">
        <v>10</v>
      </c>
      <c r="N183" s="13">
        <v>10</v>
      </c>
      <c r="O183" s="13">
        <v>10</v>
      </c>
      <c r="P183" s="29">
        <f t="shared" si="8"/>
        <v>0</v>
      </c>
      <c r="Q183" s="9" t="s">
        <v>509</v>
      </c>
      <c r="R183" s="5" t="s">
        <v>814</v>
      </c>
      <c r="T183" s="10">
        <v>43118</v>
      </c>
      <c r="U183" s="10">
        <v>42998</v>
      </c>
      <c r="V183" s="10">
        <v>43012</v>
      </c>
      <c r="W183" s="10">
        <v>43052</v>
      </c>
    </row>
    <row r="184" spans="1:23" ht="30" x14ac:dyDescent="0.25">
      <c r="A184" s="5">
        <v>2017</v>
      </c>
      <c r="B184" s="5" t="s">
        <v>337</v>
      </c>
      <c r="C184" s="18" t="s">
        <v>783</v>
      </c>
      <c r="D184" s="20" t="s">
        <v>799</v>
      </c>
      <c r="E184" s="5" t="s">
        <v>368</v>
      </c>
      <c r="F184" s="5" t="s">
        <v>765</v>
      </c>
      <c r="G184" s="18" t="s">
        <v>369</v>
      </c>
      <c r="H184" s="1">
        <v>2017</v>
      </c>
      <c r="I184" s="13" t="s">
        <v>523</v>
      </c>
      <c r="J184" s="13">
        <f t="shared" si="6"/>
        <v>17</v>
      </c>
      <c r="K184" s="29">
        <f t="shared" si="7"/>
        <v>0</v>
      </c>
      <c r="L184" s="14">
        <v>16</v>
      </c>
      <c r="M184" s="14">
        <v>10</v>
      </c>
      <c r="N184" s="14">
        <v>17</v>
      </c>
      <c r="O184" s="14">
        <v>17</v>
      </c>
      <c r="P184" s="29">
        <f t="shared" si="8"/>
        <v>-6.25E-2</v>
      </c>
      <c r="Q184" s="9" t="s">
        <v>510</v>
      </c>
      <c r="R184" s="5" t="s">
        <v>814</v>
      </c>
      <c r="T184" s="10">
        <v>43118</v>
      </c>
      <c r="U184" s="10">
        <v>42998</v>
      </c>
      <c r="V184" s="10">
        <v>42990</v>
      </c>
      <c r="W184" s="10">
        <v>43052</v>
      </c>
    </row>
    <row r="185" spans="1:23" x14ac:dyDescent="0.25">
      <c r="A185" s="5">
        <v>2017</v>
      </c>
      <c r="B185" s="5" t="s">
        <v>370</v>
      </c>
      <c r="C185" s="18" t="s">
        <v>784</v>
      </c>
      <c r="D185" s="20" t="s">
        <v>598</v>
      </c>
      <c r="E185" s="5" t="s">
        <v>371</v>
      </c>
      <c r="F185" s="5" t="s">
        <v>598</v>
      </c>
      <c r="G185" s="18" t="s">
        <v>372</v>
      </c>
      <c r="H185" s="27">
        <v>43105</v>
      </c>
      <c r="I185" s="13" t="s">
        <v>523</v>
      </c>
      <c r="J185" s="13">
        <f t="shared" si="6"/>
        <v>148</v>
      </c>
      <c r="K185" s="29">
        <f t="shared" si="7"/>
        <v>0.25675675675675674</v>
      </c>
      <c r="L185" s="13">
        <v>131</v>
      </c>
      <c r="M185" s="13">
        <v>137</v>
      </c>
      <c r="N185" s="13">
        <f>41+107</f>
        <v>148</v>
      </c>
      <c r="O185" s="13">
        <v>110</v>
      </c>
      <c r="P185" s="29">
        <f t="shared" si="8"/>
        <v>0.16030534351145037</v>
      </c>
      <c r="Q185" s="7" t="s">
        <v>832</v>
      </c>
      <c r="R185" s="6" t="s">
        <v>833</v>
      </c>
      <c r="T185" s="32">
        <v>43142</v>
      </c>
      <c r="U185" s="10">
        <v>43111</v>
      </c>
      <c r="V185" s="10">
        <v>43024</v>
      </c>
      <c r="W185" s="10">
        <v>43053</v>
      </c>
    </row>
    <row r="186" spans="1:23" x14ac:dyDescent="0.25">
      <c r="A186" s="5">
        <v>2017</v>
      </c>
      <c r="B186" s="5" t="s">
        <v>370</v>
      </c>
      <c r="C186" s="18" t="s">
        <v>784</v>
      </c>
      <c r="D186" s="20" t="s">
        <v>598</v>
      </c>
      <c r="E186" s="11" t="s">
        <v>861</v>
      </c>
      <c r="F186" s="5" t="s">
        <v>860</v>
      </c>
      <c r="G186" s="18" t="s">
        <v>373</v>
      </c>
      <c r="H186" s="27">
        <v>43105</v>
      </c>
      <c r="I186" s="13" t="s">
        <v>854</v>
      </c>
      <c r="J186" s="13">
        <f t="shared" si="6"/>
        <v>0</v>
      </c>
      <c r="K186" s="29" t="str">
        <f t="shared" si="7"/>
        <v/>
      </c>
      <c r="L186" s="13">
        <v>0</v>
      </c>
      <c r="M186" s="13">
        <v>0</v>
      </c>
      <c r="N186" s="13">
        <v>0</v>
      </c>
      <c r="O186" s="14">
        <v>0</v>
      </c>
      <c r="P186" s="29" t="str">
        <f t="shared" si="8"/>
        <v/>
      </c>
      <c r="Q186" s="7" t="s">
        <v>571</v>
      </c>
      <c r="R186" s="6" t="s">
        <v>571</v>
      </c>
      <c r="T186" s="6"/>
      <c r="U186" s="6" t="s">
        <v>571</v>
      </c>
      <c r="V186" s="6" t="s">
        <v>571</v>
      </c>
      <c r="W186" s="6" t="s">
        <v>571</v>
      </c>
    </row>
    <row r="187" spans="1:23" x14ac:dyDescent="0.25">
      <c r="A187" s="5">
        <v>2017</v>
      </c>
      <c r="B187" s="5" t="s">
        <v>370</v>
      </c>
      <c r="C187" s="18" t="s">
        <v>784</v>
      </c>
      <c r="D187" s="20" t="s">
        <v>598</v>
      </c>
      <c r="E187" s="5" t="s">
        <v>374</v>
      </c>
      <c r="F187" s="5" t="s">
        <v>597</v>
      </c>
      <c r="G187" s="18" t="s">
        <v>375</v>
      </c>
      <c r="H187" s="27">
        <v>43105</v>
      </c>
      <c r="I187" s="13" t="s">
        <v>523</v>
      </c>
      <c r="J187" s="13">
        <f t="shared" si="6"/>
        <v>34</v>
      </c>
      <c r="K187" s="29">
        <f t="shared" si="7"/>
        <v>0</v>
      </c>
      <c r="L187" s="13">
        <v>29</v>
      </c>
      <c r="M187" s="13">
        <v>30</v>
      </c>
      <c r="N187" s="13">
        <v>30</v>
      </c>
      <c r="O187" s="13">
        <v>34</v>
      </c>
      <c r="P187" s="29">
        <f t="shared" si="8"/>
        <v>-0.17241379310344829</v>
      </c>
      <c r="Q187" s="7" t="s">
        <v>808</v>
      </c>
      <c r="R187" s="7" t="s">
        <v>571</v>
      </c>
      <c r="T187" s="32">
        <v>43142</v>
      </c>
      <c r="U187" s="10">
        <v>43111</v>
      </c>
      <c r="V187" s="6" t="s">
        <v>571</v>
      </c>
      <c r="W187" s="10">
        <v>43052</v>
      </c>
    </row>
    <row r="188" spans="1:23" x14ac:dyDescent="0.25">
      <c r="A188" s="5">
        <v>2017</v>
      </c>
      <c r="B188" s="5" t="s">
        <v>370</v>
      </c>
      <c r="C188" s="18" t="s">
        <v>784</v>
      </c>
      <c r="D188" s="20" t="s">
        <v>598</v>
      </c>
      <c r="E188" s="5" t="s">
        <v>376</v>
      </c>
      <c r="F188" s="5" t="s">
        <v>596</v>
      </c>
      <c r="G188" s="18" t="s">
        <v>377</v>
      </c>
      <c r="H188" s="27">
        <v>43105</v>
      </c>
      <c r="I188" s="13" t="s">
        <v>581</v>
      </c>
      <c r="J188" s="13">
        <f t="shared" si="6"/>
        <v>60</v>
      </c>
      <c r="K188" s="29">
        <f t="shared" si="7"/>
        <v>0</v>
      </c>
      <c r="L188" s="13">
        <v>59</v>
      </c>
      <c r="M188" s="13">
        <v>59</v>
      </c>
      <c r="N188" s="13">
        <v>60</v>
      </c>
      <c r="O188" s="13">
        <v>60</v>
      </c>
      <c r="P188" s="29">
        <f t="shared" si="8"/>
        <v>-1.6949152542372881E-2</v>
      </c>
      <c r="Q188" s="7" t="s">
        <v>511</v>
      </c>
      <c r="R188" s="6" t="s">
        <v>571</v>
      </c>
      <c r="T188" s="6"/>
      <c r="U188" s="10" t="s">
        <v>866</v>
      </c>
      <c r="V188" s="6" t="s">
        <v>571</v>
      </c>
      <c r="W188" s="10">
        <v>43052</v>
      </c>
    </row>
    <row r="189" spans="1:23" ht="45" x14ac:dyDescent="0.25">
      <c r="A189" s="5">
        <v>2017</v>
      </c>
      <c r="B189" s="5" t="s">
        <v>370</v>
      </c>
      <c r="C189" s="18" t="s">
        <v>784</v>
      </c>
      <c r="D189" s="20" t="s">
        <v>598</v>
      </c>
      <c r="E189" s="5" t="s">
        <v>378</v>
      </c>
      <c r="F189" s="5" t="s">
        <v>630</v>
      </c>
      <c r="G189" s="18" t="s">
        <v>379</v>
      </c>
      <c r="H189" s="1">
        <v>2017</v>
      </c>
      <c r="I189" s="13" t="s">
        <v>523</v>
      </c>
      <c r="J189" s="13">
        <f t="shared" si="6"/>
        <v>185</v>
      </c>
      <c r="K189" s="29">
        <f t="shared" si="7"/>
        <v>4.3243243243243246E-2</v>
      </c>
      <c r="L189" s="13">
        <v>170</v>
      </c>
      <c r="M189" s="13">
        <v>185</v>
      </c>
      <c r="N189" s="13">
        <v>185</v>
      </c>
      <c r="O189" s="13">
        <v>177</v>
      </c>
      <c r="P189" s="29">
        <f t="shared" si="8"/>
        <v>-4.1176470588235294E-2</v>
      </c>
      <c r="Q189" s="7" t="s">
        <v>519</v>
      </c>
      <c r="R189" s="30" t="s">
        <v>862</v>
      </c>
      <c r="T189" s="32">
        <v>43142</v>
      </c>
      <c r="U189" s="10">
        <v>43111</v>
      </c>
      <c r="V189" s="10">
        <v>43024</v>
      </c>
      <c r="W189" s="10">
        <v>43052</v>
      </c>
    </row>
    <row r="190" spans="1:23" x14ac:dyDescent="0.25">
      <c r="A190" s="5">
        <v>2017</v>
      </c>
      <c r="B190" s="5" t="s">
        <v>370</v>
      </c>
      <c r="C190" s="18" t="s">
        <v>784</v>
      </c>
      <c r="D190" s="20" t="s">
        <v>598</v>
      </c>
      <c r="E190" s="5" t="s">
        <v>380</v>
      </c>
      <c r="F190" s="5" t="s">
        <v>595</v>
      </c>
      <c r="G190" s="18" t="s">
        <v>381</v>
      </c>
      <c r="H190" s="27">
        <v>43105</v>
      </c>
      <c r="I190" s="13" t="s">
        <v>581</v>
      </c>
      <c r="J190" s="13">
        <f t="shared" si="6"/>
        <v>76</v>
      </c>
      <c r="K190" s="29">
        <f t="shared" si="7"/>
        <v>0</v>
      </c>
      <c r="L190" s="13">
        <v>9</v>
      </c>
      <c r="M190" s="13">
        <v>10</v>
      </c>
      <c r="N190" s="13">
        <v>10</v>
      </c>
      <c r="O190" s="13">
        <v>76</v>
      </c>
      <c r="P190" s="29">
        <f t="shared" si="8"/>
        <v>-7.4444444444444446</v>
      </c>
      <c r="Q190" s="7" t="s">
        <v>589</v>
      </c>
      <c r="T190" s="6"/>
      <c r="U190" s="10" t="s">
        <v>866</v>
      </c>
      <c r="V190" s="6" t="s">
        <v>571</v>
      </c>
      <c r="W190" s="10">
        <v>43052</v>
      </c>
    </row>
    <row r="191" spans="1:23" x14ac:dyDescent="0.25">
      <c r="A191" s="5">
        <v>2017</v>
      </c>
      <c r="B191" s="5" t="s">
        <v>370</v>
      </c>
      <c r="C191" s="18" t="s">
        <v>784</v>
      </c>
      <c r="D191" s="20" t="s">
        <v>598</v>
      </c>
      <c r="E191" s="5" t="s">
        <v>382</v>
      </c>
      <c r="F191" s="5" t="s">
        <v>590</v>
      </c>
      <c r="G191" s="18" t="s">
        <v>383</v>
      </c>
      <c r="H191" s="27">
        <v>43105</v>
      </c>
      <c r="I191" s="13" t="s">
        <v>581</v>
      </c>
      <c r="J191" s="13">
        <f t="shared" si="6"/>
        <v>91</v>
      </c>
      <c r="K191" s="29">
        <f t="shared" si="7"/>
        <v>0</v>
      </c>
      <c r="L191" s="13">
        <v>52</v>
      </c>
      <c r="M191" s="13">
        <v>52</v>
      </c>
      <c r="N191" s="13">
        <v>52</v>
      </c>
      <c r="O191" s="13">
        <v>91</v>
      </c>
      <c r="P191" s="29">
        <f t="shared" si="8"/>
        <v>-0.75</v>
      </c>
      <c r="Q191" s="7" t="s">
        <v>512</v>
      </c>
      <c r="T191" s="6"/>
      <c r="U191" s="10" t="s">
        <v>866</v>
      </c>
      <c r="V191" s="10">
        <v>43024</v>
      </c>
      <c r="W191" s="10">
        <v>43052</v>
      </c>
    </row>
    <row r="192" spans="1:23" ht="30" x14ac:dyDescent="0.25">
      <c r="A192" s="5">
        <v>2017</v>
      </c>
      <c r="B192" s="5" t="s">
        <v>384</v>
      </c>
      <c r="C192" s="18" t="s">
        <v>785</v>
      </c>
      <c r="D192" s="20" t="s">
        <v>800</v>
      </c>
      <c r="E192" s="5" t="s">
        <v>385</v>
      </c>
      <c r="F192" s="5" t="s">
        <v>766</v>
      </c>
      <c r="G192" s="18" t="s">
        <v>386</v>
      </c>
      <c r="H192" s="1">
        <v>2017</v>
      </c>
      <c r="I192" s="14" t="s">
        <v>524</v>
      </c>
      <c r="J192" s="13">
        <f t="shared" si="6"/>
        <v>57</v>
      </c>
      <c r="K192" s="29">
        <f t="shared" si="7"/>
        <v>0</v>
      </c>
      <c r="L192" s="14">
        <v>35</v>
      </c>
      <c r="M192" s="14">
        <v>35</v>
      </c>
      <c r="N192" s="14">
        <v>48</v>
      </c>
      <c r="O192" s="14">
        <v>57</v>
      </c>
      <c r="P192" s="29">
        <f t="shared" si="8"/>
        <v>-0.62857142857142856</v>
      </c>
      <c r="Q192" s="9" t="s">
        <v>513</v>
      </c>
      <c r="R192" s="5" t="s">
        <v>818</v>
      </c>
      <c r="T192" s="34">
        <v>43140</v>
      </c>
      <c r="U192" s="10">
        <v>43109</v>
      </c>
      <c r="V192" s="10">
        <v>42990</v>
      </c>
      <c r="W192" s="10">
        <v>43052</v>
      </c>
    </row>
    <row r="193" spans="1:23" ht="30" x14ac:dyDescent="0.25">
      <c r="A193" s="5">
        <v>2017</v>
      </c>
      <c r="B193" s="5" t="s">
        <v>384</v>
      </c>
      <c r="C193" s="18" t="s">
        <v>785</v>
      </c>
      <c r="D193" s="20" t="s">
        <v>800</v>
      </c>
      <c r="E193" s="5" t="s">
        <v>387</v>
      </c>
      <c r="F193" s="9" t="s">
        <v>646</v>
      </c>
      <c r="G193" s="18" t="s">
        <v>388</v>
      </c>
      <c r="H193" s="27">
        <v>43105</v>
      </c>
      <c r="I193" s="14" t="s">
        <v>847</v>
      </c>
      <c r="J193" s="13">
        <f t="shared" si="6"/>
        <v>1</v>
      </c>
      <c r="K193" s="29">
        <f t="shared" si="7"/>
        <v>0</v>
      </c>
      <c r="L193" s="14">
        <v>1</v>
      </c>
      <c r="M193" s="14">
        <v>1</v>
      </c>
      <c r="N193" s="14">
        <v>1</v>
      </c>
      <c r="O193" s="14">
        <v>1</v>
      </c>
      <c r="P193" s="29">
        <f t="shared" si="8"/>
        <v>0</v>
      </c>
      <c r="Q193" s="9" t="s">
        <v>513</v>
      </c>
      <c r="R193" s="5" t="s">
        <v>818</v>
      </c>
      <c r="T193" s="25"/>
      <c r="U193" s="10">
        <v>43109</v>
      </c>
      <c r="V193" s="10">
        <v>42990</v>
      </c>
      <c r="W193" s="10">
        <v>43052</v>
      </c>
    </row>
    <row r="194" spans="1:23" ht="30" x14ac:dyDescent="0.25">
      <c r="A194" s="5">
        <v>2017</v>
      </c>
      <c r="B194" s="5" t="s">
        <v>384</v>
      </c>
      <c r="C194" s="18" t="s">
        <v>785</v>
      </c>
      <c r="D194" s="20" t="s">
        <v>800</v>
      </c>
      <c r="E194" s="5" t="s">
        <v>389</v>
      </c>
      <c r="F194" s="5" t="s">
        <v>627</v>
      </c>
      <c r="G194" s="18" t="s">
        <v>390</v>
      </c>
      <c r="H194" s="1">
        <v>2017</v>
      </c>
      <c r="I194" s="14" t="s">
        <v>524</v>
      </c>
      <c r="J194" s="13">
        <f t="shared" ref="J194:J214" si="9">MAX(L194:O194)</f>
        <v>9</v>
      </c>
      <c r="K194" s="29">
        <f t="shared" ref="K194:K229" si="10">IF(J194&gt;0,(J194-O194)/J194,"")</f>
        <v>0</v>
      </c>
      <c r="L194" s="14">
        <v>8</v>
      </c>
      <c r="M194" s="14">
        <v>8</v>
      </c>
      <c r="N194" s="14">
        <v>8</v>
      </c>
      <c r="O194" s="14">
        <v>9</v>
      </c>
      <c r="P194" s="29">
        <f t="shared" ref="P194:P229" si="11">IF(L194&gt;0,(L194-O194)/L194,"")</f>
        <v>-0.125</v>
      </c>
      <c r="Q194" s="9" t="s">
        <v>513</v>
      </c>
      <c r="R194" s="5" t="s">
        <v>818</v>
      </c>
      <c r="T194" s="34">
        <v>43140</v>
      </c>
      <c r="U194" s="10">
        <v>43109</v>
      </c>
      <c r="V194" s="10">
        <v>42990</v>
      </c>
      <c r="W194" s="10">
        <v>43052</v>
      </c>
    </row>
    <row r="195" spans="1:23" x14ac:dyDescent="0.25">
      <c r="A195" s="5">
        <v>2017</v>
      </c>
      <c r="B195" s="5" t="s">
        <v>391</v>
      </c>
      <c r="C195" s="18" t="s">
        <v>786</v>
      </c>
      <c r="D195" s="20" t="s">
        <v>539</v>
      </c>
      <c r="E195" s="5" t="s">
        <v>392</v>
      </c>
      <c r="F195" s="9" t="s">
        <v>801</v>
      </c>
      <c r="G195" s="18" t="s">
        <v>455</v>
      </c>
      <c r="H195" s="27">
        <v>43105</v>
      </c>
      <c r="I195" s="13" t="s">
        <v>581</v>
      </c>
      <c r="J195" s="13">
        <f t="shared" si="9"/>
        <v>23</v>
      </c>
      <c r="K195" s="29">
        <f t="shared" si="10"/>
        <v>0</v>
      </c>
      <c r="L195" s="13">
        <v>19</v>
      </c>
      <c r="M195" s="13">
        <v>20</v>
      </c>
      <c r="N195" s="13">
        <v>20</v>
      </c>
      <c r="O195" s="13">
        <v>23</v>
      </c>
      <c r="P195" s="29">
        <f t="shared" si="11"/>
        <v>-0.21052631578947367</v>
      </c>
      <c r="Q195" s="15" t="s">
        <v>582</v>
      </c>
      <c r="R195" s="6" t="s">
        <v>817</v>
      </c>
      <c r="T195" s="6"/>
      <c r="U195" s="10">
        <v>43056</v>
      </c>
      <c r="V195" s="10">
        <v>43024</v>
      </c>
      <c r="W195" s="10">
        <v>43054</v>
      </c>
    </row>
    <row r="196" spans="1:23" x14ac:dyDescent="0.25">
      <c r="A196" s="5">
        <v>2017</v>
      </c>
      <c r="B196" s="5" t="s">
        <v>391</v>
      </c>
      <c r="C196" s="18" t="s">
        <v>786</v>
      </c>
      <c r="D196" s="20" t="s">
        <v>539</v>
      </c>
      <c r="E196" s="5" t="s">
        <v>393</v>
      </c>
      <c r="F196" s="9" t="s">
        <v>657</v>
      </c>
      <c r="G196" s="18" t="s">
        <v>394</v>
      </c>
      <c r="H196" s="27">
        <v>43105</v>
      </c>
      <c r="I196" s="13" t="s">
        <v>581</v>
      </c>
      <c r="J196" s="13">
        <f t="shared" si="9"/>
        <v>2</v>
      </c>
      <c r="K196" s="29">
        <f t="shared" si="10"/>
        <v>0</v>
      </c>
      <c r="L196" s="13">
        <v>2</v>
      </c>
      <c r="M196" s="13">
        <v>2</v>
      </c>
      <c r="N196" s="13">
        <v>2</v>
      </c>
      <c r="O196" s="13">
        <v>2</v>
      </c>
      <c r="P196" s="29">
        <f t="shared" si="11"/>
        <v>0</v>
      </c>
      <c r="Q196" s="15" t="s">
        <v>582</v>
      </c>
      <c r="R196" s="6" t="s">
        <v>817</v>
      </c>
      <c r="T196" s="6"/>
      <c r="U196" s="10">
        <v>43056</v>
      </c>
      <c r="V196" s="10">
        <v>43024</v>
      </c>
      <c r="W196" s="10">
        <v>43054</v>
      </c>
    </row>
    <row r="197" spans="1:23" x14ac:dyDescent="0.25">
      <c r="A197" s="5">
        <v>2017</v>
      </c>
      <c r="B197" s="5" t="s">
        <v>391</v>
      </c>
      <c r="C197" s="18" t="s">
        <v>786</v>
      </c>
      <c r="D197" s="20" t="s">
        <v>539</v>
      </c>
      <c r="E197" s="5" t="s">
        <v>395</v>
      </c>
      <c r="F197" s="9" t="s">
        <v>656</v>
      </c>
      <c r="G197" s="18" t="s">
        <v>396</v>
      </c>
      <c r="H197" s="27">
        <v>43105</v>
      </c>
      <c r="I197" s="13" t="s">
        <v>581</v>
      </c>
      <c r="J197" s="13">
        <f t="shared" si="9"/>
        <v>2</v>
      </c>
      <c r="K197" s="29">
        <f t="shared" si="10"/>
        <v>0</v>
      </c>
      <c r="L197" s="13">
        <v>2</v>
      </c>
      <c r="M197" s="13">
        <v>2</v>
      </c>
      <c r="N197" s="13">
        <v>2</v>
      </c>
      <c r="O197" s="13">
        <v>2</v>
      </c>
      <c r="P197" s="29">
        <f t="shared" si="11"/>
        <v>0</v>
      </c>
      <c r="Q197" s="15" t="s">
        <v>582</v>
      </c>
      <c r="R197" s="6" t="s">
        <v>817</v>
      </c>
      <c r="T197" s="6"/>
      <c r="U197" s="10">
        <v>43056</v>
      </c>
      <c r="V197" s="10">
        <v>43024</v>
      </c>
      <c r="W197" s="10">
        <v>43054</v>
      </c>
    </row>
    <row r="198" spans="1:23" x14ac:dyDescent="0.25">
      <c r="A198" s="5">
        <v>2017</v>
      </c>
      <c r="B198" s="5" t="s">
        <v>391</v>
      </c>
      <c r="C198" s="18" t="s">
        <v>786</v>
      </c>
      <c r="D198" s="20" t="s">
        <v>539</v>
      </c>
      <c r="E198" s="5" t="s">
        <v>397</v>
      </c>
      <c r="F198" s="9" t="s">
        <v>650</v>
      </c>
      <c r="G198" s="18" t="s">
        <v>398</v>
      </c>
      <c r="H198" s="27">
        <v>43105</v>
      </c>
      <c r="I198" s="13" t="s">
        <v>581</v>
      </c>
      <c r="J198" s="13">
        <f t="shared" si="9"/>
        <v>2</v>
      </c>
      <c r="K198" s="29">
        <f t="shared" si="10"/>
        <v>0</v>
      </c>
      <c r="L198" s="13">
        <v>2</v>
      </c>
      <c r="M198" s="13">
        <v>2</v>
      </c>
      <c r="N198" s="13">
        <v>2</v>
      </c>
      <c r="O198" s="13">
        <v>2</v>
      </c>
      <c r="P198" s="29">
        <f t="shared" si="11"/>
        <v>0</v>
      </c>
      <c r="Q198" s="15" t="s">
        <v>582</v>
      </c>
      <c r="R198" s="6" t="s">
        <v>817</v>
      </c>
      <c r="T198" s="6"/>
      <c r="U198" s="10">
        <v>43056</v>
      </c>
      <c r="V198" s="10">
        <v>43024</v>
      </c>
      <c r="W198" s="10">
        <v>43054</v>
      </c>
    </row>
    <row r="199" spans="1:23" x14ac:dyDescent="0.25">
      <c r="A199" s="5">
        <v>2017</v>
      </c>
      <c r="B199" s="5" t="s">
        <v>391</v>
      </c>
      <c r="C199" s="18" t="s">
        <v>786</v>
      </c>
      <c r="D199" s="20" t="s">
        <v>539</v>
      </c>
      <c r="E199" s="5" t="s">
        <v>399</v>
      </c>
      <c r="F199" s="9" t="s">
        <v>658</v>
      </c>
      <c r="G199" s="18" t="s">
        <v>400</v>
      </c>
      <c r="H199" s="27">
        <v>43105</v>
      </c>
      <c r="I199" s="13" t="s">
        <v>581</v>
      </c>
      <c r="J199" s="13">
        <f t="shared" si="9"/>
        <v>2</v>
      </c>
      <c r="K199" s="29">
        <f t="shared" si="10"/>
        <v>0</v>
      </c>
      <c r="L199" s="13">
        <v>2</v>
      </c>
      <c r="M199" s="13">
        <v>2</v>
      </c>
      <c r="N199" s="13">
        <v>2</v>
      </c>
      <c r="O199" s="13">
        <v>2</v>
      </c>
      <c r="P199" s="29">
        <f t="shared" si="11"/>
        <v>0</v>
      </c>
      <c r="Q199" s="15" t="s">
        <v>582</v>
      </c>
      <c r="R199" s="6" t="s">
        <v>817</v>
      </c>
      <c r="T199" s="6"/>
      <c r="U199" s="10">
        <v>43056</v>
      </c>
      <c r="V199" s="10">
        <v>43024</v>
      </c>
      <c r="W199" s="10">
        <v>43054</v>
      </c>
    </row>
    <row r="200" spans="1:23" x14ac:dyDescent="0.25">
      <c r="A200" s="5">
        <v>2017</v>
      </c>
      <c r="B200" s="5" t="s">
        <v>391</v>
      </c>
      <c r="C200" s="18" t="s">
        <v>786</v>
      </c>
      <c r="D200" s="20" t="s">
        <v>539</v>
      </c>
      <c r="E200" s="5" t="s">
        <v>401</v>
      </c>
      <c r="F200" s="9" t="s">
        <v>659</v>
      </c>
      <c r="G200" s="18" t="s">
        <v>402</v>
      </c>
      <c r="H200" s="27">
        <v>43105</v>
      </c>
      <c r="I200" s="13" t="s">
        <v>581</v>
      </c>
      <c r="J200" s="13">
        <f t="shared" si="9"/>
        <v>274</v>
      </c>
      <c r="K200" s="29">
        <f t="shared" si="10"/>
        <v>1.0948905109489052E-2</v>
      </c>
      <c r="L200" s="13">
        <v>233</v>
      </c>
      <c r="M200" s="13">
        <v>272</v>
      </c>
      <c r="N200" s="13">
        <f>2+272</f>
        <v>274</v>
      </c>
      <c r="O200" s="13">
        <v>271</v>
      </c>
      <c r="P200" s="29">
        <f t="shared" si="11"/>
        <v>-0.1630901287553648</v>
      </c>
      <c r="Q200" s="15" t="s">
        <v>582</v>
      </c>
      <c r="R200" s="6" t="s">
        <v>817</v>
      </c>
      <c r="T200" s="6"/>
      <c r="U200" s="10">
        <v>43056</v>
      </c>
      <c r="V200" s="10">
        <v>43024</v>
      </c>
      <c r="W200" s="10">
        <v>43054</v>
      </c>
    </row>
    <row r="201" spans="1:23" x14ac:dyDescent="0.25">
      <c r="A201" s="5">
        <v>2017</v>
      </c>
      <c r="B201" s="5" t="s">
        <v>391</v>
      </c>
      <c r="C201" s="18" t="s">
        <v>786</v>
      </c>
      <c r="D201" s="20" t="s">
        <v>539</v>
      </c>
      <c r="E201" s="5" t="s">
        <v>403</v>
      </c>
      <c r="F201" s="5" t="s">
        <v>542</v>
      </c>
      <c r="G201" s="18" t="s">
        <v>404</v>
      </c>
      <c r="H201" s="27">
        <v>43105</v>
      </c>
      <c r="I201" s="13" t="s">
        <v>581</v>
      </c>
      <c r="J201" s="13">
        <f t="shared" si="9"/>
        <v>2</v>
      </c>
      <c r="K201" s="29">
        <f t="shared" si="10"/>
        <v>0</v>
      </c>
      <c r="L201" s="13">
        <v>2</v>
      </c>
      <c r="M201" s="13">
        <v>2</v>
      </c>
      <c r="N201" s="13">
        <v>2</v>
      </c>
      <c r="O201" s="13">
        <v>2</v>
      </c>
      <c r="P201" s="29">
        <f t="shared" si="11"/>
        <v>0</v>
      </c>
      <c r="Q201" s="15" t="s">
        <v>582</v>
      </c>
      <c r="R201" s="6" t="s">
        <v>817</v>
      </c>
      <c r="T201" s="6"/>
      <c r="U201" s="10">
        <v>43056</v>
      </c>
      <c r="V201" s="10">
        <v>43024</v>
      </c>
      <c r="W201" s="10">
        <v>43054</v>
      </c>
    </row>
    <row r="202" spans="1:23" x14ac:dyDescent="0.25">
      <c r="A202" s="5">
        <v>2017</v>
      </c>
      <c r="B202" s="5" t="s">
        <v>391</v>
      </c>
      <c r="C202" s="18" t="s">
        <v>786</v>
      </c>
      <c r="D202" s="20" t="s">
        <v>539</v>
      </c>
      <c r="E202" s="5" t="s">
        <v>405</v>
      </c>
      <c r="F202" s="9" t="s">
        <v>661</v>
      </c>
      <c r="G202" s="18" t="s">
        <v>406</v>
      </c>
      <c r="H202" s="27">
        <v>43105</v>
      </c>
      <c r="I202" s="13" t="s">
        <v>581</v>
      </c>
      <c r="J202" s="13">
        <f t="shared" si="9"/>
        <v>2</v>
      </c>
      <c r="K202" s="29">
        <f t="shared" si="10"/>
        <v>0</v>
      </c>
      <c r="L202" s="13">
        <v>2</v>
      </c>
      <c r="M202" s="13">
        <v>2</v>
      </c>
      <c r="N202" s="13">
        <v>2</v>
      </c>
      <c r="O202" s="13">
        <v>2</v>
      </c>
      <c r="P202" s="29">
        <f t="shared" si="11"/>
        <v>0</v>
      </c>
      <c r="Q202" s="15" t="s">
        <v>582</v>
      </c>
      <c r="R202" s="6" t="s">
        <v>817</v>
      </c>
      <c r="T202" s="6"/>
      <c r="U202" s="10">
        <v>43056</v>
      </c>
      <c r="V202" s="10">
        <v>43024</v>
      </c>
      <c r="W202" s="10">
        <v>43054</v>
      </c>
    </row>
    <row r="203" spans="1:23" x14ac:dyDescent="0.25">
      <c r="A203" s="5">
        <v>2017</v>
      </c>
      <c r="B203" s="5" t="s">
        <v>391</v>
      </c>
      <c r="C203" s="18" t="s">
        <v>786</v>
      </c>
      <c r="D203" s="20" t="s">
        <v>539</v>
      </c>
      <c r="E203" s="5" t="s">
        <v>407</v>
      </c>
      <c r="F203" s="9" t="s">
        <v>767</v>
      </c>
      <c r="G203" s="18" t="s">
        <v>408</v>
      </c>
      <c r="H203" s="27">
        <v>43105</v>
      </c>
      <c r="I203" s="13" t="s">
        <v>854</v>
      </c>
      <c r="J203" s="13">
        <f t="shared" si="9"/>
        <v>0</v>
      </c>
      <c r="K203" s="29" t="str">
        <f t="shared" si="10"/>
        <v/>
      </c>
      <c r="L203" s="13">
        <v>0</v>
      </c>
      <c r="M203" s="13">
        <v>0</v>
      </c>
      <c r="N203" s="13">
        <v>0</v>
      </c>
      <c r="O203" s="14">
        <v>0</v>
      </c>
      <c r="P203" s="29" t="str">
        <f t="shared" si="11"/>
        <v/>
      </c>
      <c r="Q203" s="15" t="s">
        <v>582</v>
      </c>
      <c r="R203" s="6" t="s">
        <v>817</v>
      </c>
      <c r="T203" s="6"/>
      <c r="U203" s="10">
        <v>43056</v>
      </c>
      <c r="V203" s="10">
        <v>43024</v>
      </c>
      <c r="W203" s="10">
        <v>43054</v>
      </c>
    </row>
    <row r="204" spans="1:23" x14ac:dyDescent="0.25">
      <c r="A204" s="5">
        <v>2017</v>
      </c>
      <c r="B204" s="5" t="s">
        <v>391</v>
      </c>
      <c r="C204" s="18" t="s">
        <v>786</v>
      </c>
      <c r="D204" s="20" t="s">
        <v>539</v>
      </c>
      <c r="E204" s="5" t="s">
        <v>409</v>
      </c>
      <c r="F204" s="9" t="s">
        <v>768</v>
      </c>
      <c r="G204" s="18" t="s">
        <v>410</v>
      </c>
      <c r="H204" s="27">
        <v>43105</v>
      </c>
      <c r="I204" s="13" t="s">
        <v>854</v>
      </c>
      <c r="J204" s="13">
        <f t="shared" si="9"/>
        <v>0</v>
      </c>
      <c r="K204" s="29" t="str">
        <f t="shared" si="10"/>
        <v/>
      </c>
      <c r="L204" s="13">
        <v>0</v>
      </c>
      <c r="M204" s="13">
        <v>0</v>
      </c>
      <c r="N204" s="13">
        <v>0</v>
      </c>
      <c r="O204" s="14">
        <v>0</v>
      </c>
      <c r="P204" s="29" t="str">
        <f t="shared" si="11"/>
        <v/>
      </c>
      <c r="Q204" s="15" t="s">
        <v>582</v>
      </c>
      <c r="R204" s="6" t="s">
        <v>817</v>
      </c>
      <c r="T204" s="6"/>
      <c r="U204" s="10">
        <v>43056</v>
      </c>
      <c r="V204" s="10">
        <v>43024</v>
      </c>
      <c r="W204" s="10">
        <v>43054</v>
      </c>
    </row>
    <row r="205" spans="1:23" x14ac:dyDescent="0.25">
      <c r="A205" s="5">
        <v>2017</v>
      </c>
      <c r="B205" s="5" t="s">
        <v>391</v>
      </c>
      <c r="C205" s="18" t="s">
        <v>786</v>
      </c>
      <c r="D205" s="20" t="s">
        <v>539</v>
      </c>
      <c r="E205" s="5" t="s">
        <v>411</v>
      </c>
      <c r="F205" s="9" t="s">
        <v>663</v>
      </c>
      <c r="G205" s="18" t="s">
        <v>412</v>
      </c>
      <c r="H205" s="27">
        <v>43105</v>
      </c>
      <c r="I205" s="13" t="s">
        <v>854</v>
      </c>
      <c r="J205" s="13">
        <f t="shared" si="9"/>
        <v>0</v>
      </c>
      <c r="K205" s="29" t="str">
        <f t="shared" si="10"/>
        <v/>
      </c>
      <c r="L205" s="13">
        <v>0</v>
      </c>
      <c r="M205" s="13">
        <v>0</v>
      </c>
      <c r="N205" s="13">
        <v>0</v>
      </c>
      <c r="O205" s="14">
        <v>0</v>
      </c>
      <c r="P205" s="29" t="str">
        <f t="shared" si="11"/>
        <v/>
      </c>
      <c r="Q205" s="15" t="s">
        <v>582</v>
      </c>
      <c r="R205" s="6" t="s">
        <v>817</v>
      </c>
      <c r="T205" s="6"/>
      <c r="U205" s="10">
        <v>43056</v>
      </c>
      <c r="V205" s="10">
        <v>43024</v>
      </c>
      <c r="W205" s="10">
        <v>43054</v>
      </c>
    </row>
    <row r="206" spans="1:23" x14ac:dyDescent="0.25">
      <c r="A206" s="5">
        <v>2017</v>
      </c>
      <c r="B206" s="5" t="s">
        <v>391</v>
      </c>
      <c r="C206" s="18" t="s">
        <v>786</v>
      </c>
      <c r="D206" s="20" t="s">
        <v>539</v>
      </c>
      <c r="E206" s="5" t="s">
        <v>413</v>
      </c>
      <c r="F206" s="9" t="s">
        <v>664</v>
      </c>
      <c r="G206" s="18" t="s">
        <v>414</v>
      </c>
      <c r="H206" s="27">
        <v>43105</v>
      </c>
      <c r="I206" s="13" t="s">
        <v>854</v>
      </c>
      <c r="J206" s="13">
        <f t="shared" si="9"/>
        <v>0</v>
      </c>
      <c r="K206" s="29" t="str">
        <f t="shared" si="10"/>
        <v/>
      </c>
      <c r="L206" s="13">
        <v>0</v>
      </c>
      <c r="M206" s="13">
        <v>0</v>
      </c>
      <c r="N206" s="13">
        <v>0</v>
      </c>
      <c r="O206" s="14">
        <v>0</v>
      </c>
      <c r="P206" s="29" t="str">
        <f t="shared" si="11"/>
        <v/>
      </c>
      <c r="Q206" s="15" t="s">
        <v>582</v>
      </c>
      <c r="R206" s="6" t="s">
        <v>817</v>
      </c>
      <c r="T206" s="6"/>
      <c r="U206" s="10">
        <v>43056</v>
      </c>
      <c r="V206" s="10">
        <v>43024</v>
      </c>
      <c r="W206" s="10">
        <v>43054</v>
      </c>
    </row>
    <row r="207" spans="1:23" x14ac:dyDescent="0.25">
      <c r="A207" s="5">
        <v>2017</v>
      </c>
      <c r="B207" s="5" t="s">
        <v>415</v>
      </c>
      <c r="C207" s="18" t="s">
        <v>787</v>
      </c>
      <c r="D207" s="20" t="s">
        <v>545</v>
      </c>
      <c r="E207" s="5" t="s">
        <v>416</v>
      </c>
      <c r="F207" s="9" t="s">
        <v>651</v>
      </c>
      <c r="G207" s="18" t="s">
        <v>316</v>
      </c>
      <c r="H207" s="27">
        <v>43105</v>
      </c>
      <c r="I207" s="14" t="s">
        <v>847</v>
      </c>
      <c r="J207" s="13">
        <f t="shared" si="9"/>
        <v>2</v>
      </c>
      <c r="K207" s="29">
        <f t="shared" si="10"/>
        <v>1</v>
      </c>
      <c r="L207" s="14">
        <v>2</v>
      </c>
      <c r="M207" s="14">
        <v>2</v>
      </c>
      <c r="N207" s="14">
        <v>2</v>
      </c>
      <c r="O207" s="14">
        <v>0</v>
      </c>
      <c r="P207" s="29">
        <f t="shared" si="11"/>
        <v>1</v>
      </c>
      <c r="Q207" s="15" t="s">
        <v>582</v>
      </c>
      <c r="R207" s="5" t="s">
        <v>815</v>
      </c>
      <c r="T207" s="6"/>
      <c r="U207" s="10">
        <v>43056</v>
      </c>
      <c r="V207" s="10">
        <v>42991</v>
      </c>
      <c r="W207" s="10">
        <v>43054</v>
      </c>
    </row>
    <row r="208" spans="1:23" x14ac:dyDescent="0.25">
      <c r="A208" s="5">
        <v>2017</v>
      </c>
      <c r="B208" s="5" t="s">
        <v>415</v>
      </c>
      <c r="C208" s="18" t="s">
        <v>787</v>
      </c>
      <c r="D208" s="20" t="s">
        <v>545</v>
      </c>
      <c r="E208" s="5" t="s">
        <v>417</v>
      </c>
      <c r="F208" s="9" t="s">
        <v>631</v>
      </c>
      <c r="G208" s="18" t="s">
        <v>324</v>
      </c>
      <c r="H208" s="27">
        <v>43105</v>
      </c>
      <c r="I208" s="14" t="s">
        <v>847</v>
      </c>
      <c r="J208" s="13">
        <f t="shared" si="9"/>
        <v>2</v>
      </c>
      <c r="K208" s="29">
        <f t="shared" si="10"/>
        <v>1</v>
      </c>
      <c r="L208" s="14">
        <v>2</v>
      </c>
      <c r="M208" s="14">
        <v>2</v>
      </c>
      <c r="N208" s="14">
        <v>2</v>
      </c>
      <c r="O208" s="14">
        <v>0</v>
      </c>
      <c r="P208" s="29">
        <f t="shared" si="11"/>
        <v>1</v>
      </c>
      <c r="Q208" s="15" t="s">
        <v>582</v>
      </c>
      <c r="R208" s="5" t="s">
        <v>815</v>
      </c>
      <c r="T208" s="6"/>
      <c r="U208" s="10">
        <v>43056</v>
      </c>
      <c r="V208" s="10">
        <v>42991</v>
      </c>
      <c r="W208" s="10">
        <v>43054</v>
      </c>
    </row>
    <row r="209" spans="1:23" x14ac:dyDescent="0.25">
      <c r="A209" s="5">
        <v>2017</v>
      </c>
      <c r="B209" s="5" t="s">
        <v>415</v>
      </c>
      <c r="C209" s="18" t="s">
        <v>787</v>
      </c>
      <c r="D209" s="20" t="s">
        <v>545</v>
      </c>
      <c r="E209" s="5" t="s">
        <v>418</v>
      </c>
      <c r="F209" s="9" t="s">
        <v>662</v>
      </c>
      <c r="G209" s="18" t="s">
        <v>419</v>
      </c>
      <c r="H209" s="1">
        <v>2017</v>
      </c>
      <c r="I209" s="14" t="s">
        <v>523</v>
      </c>
      <c r="J209" s="13">
        <f t="shared" si="9"/>
        <v>27</v>
      </c>
      <c r="K209" s="29">
        <f t="shared" si="10"/>
        <v>7.407407407407407E-2</v>
      </c>
      <c r="L209" s="14">
        <v>24</v>
      </c>
      <c r="M209" s="14">
        <v>25</v>
      </c>
      <c r="N209" s="14">
        <v>27</v>
      </c>
      <c r="O209" s="14">
        <v>25</v>
      </c>
      <c r="P209" s="29">
        <f t="shared" si="11"/>
        <v>-4.1666666666666664E-2</v>
      </c>
      <c r="Q209" s="15" t="s">
        <v>582</v>
      </c>
      <c r="R209" s="5" t="s">
        <v>815</v>
      </c>
      <c r="T209" s="10">
        <v>43118</v>
      </c>
      <c r="U209" s="10">
        <v>43056</v>
      </c>
      <c r="V209" s="10">
        <v>42991</v>
      </c>
      <c r="W209" s="10">
        <v>43054</v>
      </c>
    </row>
    <row r="210" spans="1:23" x14ac:dyDescent="0.25">
      <c r="A210" s="5">
        <v>2017</v>
      </c>
      <c r="B210" s="5" t="s">
        <v>415</v>
      </c>
      <c r="C210" s="18" t="s">
        <v>787</v>
      </c>
      <c r="D210" s="20" t="s">
        <v>545</v>
      </c>
      <c r="E210" s="5" t="s">
        <v>420</v>
      </c>
      <c r="F210" s="9" t="s">
        <v>654</v>
      </c>
      <c r="G210" s="18" t="s">
        <v>421</v>
      </c>
      <c r="H210" s="1">
        <v>2017</v>
      </c>
      <c r="I210" s="14" t="s">
        <v>523</v>
      </c>
      <c r="J210" s="13">
        <f t="shared" si="9"/>
        <v>10</v>
      </c>
      <c r="K210" s="29">
        <f t="shared" si="10"/>
        <v>0.2</v>
      </c>
      <c r="L210" s="14">
        <v>9</v>
      </c>
      <c r="M210" s="14">
        <v>10</v>
      </c>
      <c r="N210" s="14">
        <v>10</v>
      </c>
      <c r="O210" s="14">
        <v>8</v>
      </c>
      <c r="P210" s="29">
        <f t="shared" si="11"/>
        <v>0.1111111111111111</v>
      </c>
      <c r="Q210" s="15" t="s">
        <v>582</v>
      </c>
      <c r="R210" s="5" t="s">
        <v>815</v>
      </c>
      <c r="T210" s="10">
        <v>43118</v>
      </c>
      <c r="U210" s="10">
        <v>43056</v>
      </c>
      <c r="V210" s="10">
        <v>42991</v>
      </c>
      <c r="W210" s="10">
        <v>43054</v>
      </c>
    </row>
    <row r="211" spans="1:23" x14ac:dyDescent="0.25">
      <c r="A211" s="5">
        <v>2017</v>
      </c>
      <c r="B211" s="5" t="s">
        <v>415</v>
      </c>
      <c r="C211" s="18" t="s">
        <v>787</v>
      </c>
      <c r="D211" s="20" t="s">
        <v>545</v>
      </c>
      <c r="E211" s="5" t="s">
        <v>422</v>
      </c>
      <c r="F211" s="5" t="s">
        <v>545</v>
      </c>
      <c r="G211" s="18" t="s">
        <v>423</v>
      </c>
      <c r="H211" s="1">
        <v>2017</v>
      </c>
      <c r="I211" s="14" t="s">
        <v>523</v>
      </c>
      <c r="J211" s="13">
        <f t="shared" si="9"/>
        <v>240</v>
      </c>
      <c r="K211" s="29">
        <f t="shared" si="10"/>
        <v>0</v>
      </c>
      <c r="L211" s="14">
        <v>185</v>
      </c>
      <c r="M211" s="14">
        <v>222</v>
      </c>
      <c r="N211" s="14">
        <f>2+222</f>
        <v>224</v>
      </c>
      <c r="O211" s="14">
        <v>240</v>
      </c>
      <c r="P211" s="29">
        <f t="shared" si="11"/>
        <v>-0.29729729729729731</v>
      </c>
      <c r="Q211" s="15" t="s">
        <v>582</v>
      </c>
      <c r="R211" s="5" t="s">
        <v>815</v>
      </c>
      <c r="T211" s="10">
        <v>43118</v>
      </c>
      <c r="U211" s="10">
        <v>43056</v>
      </c>
      <c r="V211" s="10">
        <v>42991</v>
      </c>
      <c r="W211" s="10">
        <v>43054</v>
      </c>
    </row>
    <row r="212" spans="1:23" x14ac:dyDescent="0.25">
      <c r="A212" s="5">
        <v>2017</v>
      </c>
      <c r="B212" s="5" t="s">
        <v>415</v>
      </c>
      <c r="C212" s="18" t="s">
        <v>787</v>
      </c>
      <c r="D212" s="20" t="s">
        <v>545</v>
      </c>
      <c r="E212" s="5" t="s">
        <v>424</v>
      </c>
      <c r="F212" s="9" t="s">
        <v>660</v>
      </c>
      <c r="G212" s="18" t="s">
        <v>425</v>
      </c>
      <c r="H212" s="27">
        <v>43105</v>
      </c>
      <c r="I212" s="14" t="s">
        <v>847</v>
      </c>
      <c r="J212" s="13">
        <f t="shared" si="9"/>
        <v>10</v>
      </c>
      <c r="K212" s="29">
        <f t="shared" si="10"/>
        <v>1</v>
      </c>
      <c r="L212" s="14">
        <v>5</v>
      </c>
      <c r="M212" s="14">
        <v>10</v>
      </c>
      <c r="N212" s="14">
        <v>10</v>
      </c>
      <c r="O212" s="14">
        <v>0</v>
      </c>
      <c r="P212" s="29">
        <f t="shared" si="11"/>
        <v>1</v>
      </c>
      <c r="Q212" s="15" t="s">
        <v>582</v>
      </c>
      <c r="R212" s="5" t="s">
        <v>815</v>
      </c>
      <c r="T212" s="6"/>
      <c r="U212" s="10">
        <v>43056</v>
      </c>
      <c r="V212" s="10">
        <v>42991</v>
      </c>
      <c r="W212" s="10">
        <v>43054</v>
      </c>
    </row>
    <row r="213" spans="1:23" x14ac:dyDescent="0.25">
      <c r="A213" s="5">
        <v>2017</v>
      </c>
      <c r="B213" s="5" t="s">
        <v>415</v>
      </c>
      <c r="C213" s="18" t="s">
        <v>787</v>
      </c>
      <c r="D213" s="20" t="s">
        <v>545</v>
      </c>
      <c r="E213" s="5" t="s">
        <v>426</v>
      </c>
      <c r="F213" s="5" t="s">
        <v>546</v>
      </c>
      <c r="G213" s="18" t="s">
        <v>427</v>
      </c>
      <c r="H213" s="1">
        <v>2017</v>
      </c>
      <c r="I213" s="14" t="s">
        <v>523</v>
      </c>
      <c r="J213" s="13">
        <f t="shared" si="9"/>
        <v>156</v>
      </c>
      <c r="K213" s="29">
        <f t="shared" si="10"/>
        <v>0.57051282051282048</v>
      </c>
      <c r="L213" s="14">
        <v>128</v>
      </c>
      <c r="M213" s="14">
        <v>156</v>
      </c>
      <c r="N213" s="14">
        <v>107</v>
      </c>
      <c r="O213" s="14">
        <v>67</v>
      </c>
      <c r="P213" s="29">
        <f t="shared" si="11"/>
        <v>0.4765625</v>
      </c>
      <c r="Q213" s="15" t="s">
        <v>582</v>
      </c>
      <c r="R213" s="5" t="s">
        <v>815</v>
      </c>
      <c r="T213" s="10">
        <v>43118</v>
      </c>
      <c r="U213" s="10">
        <v>43056</v>
      </c>
      <c r="V213" s="10">
        <v>42991</v>
      </c>
      <c r="W213" s="10">
        <v>43054</v>
      </c>
    </row>
    <row r="214" spans="1:23" x14ac:dyDescent="0.25">
      <c r="A214" s="5">
        <v>2017</v>
      </c>
      <c r="B214" s="5" t="s">
        <v>415</v>
      </c>
      <c r="C214" s="18" t="s">
        <v>787</v>
      </c>
      <c r="D214" s="20" t="s">
        <v>545</v>
      </c>
      <c r="E214" s="5" t="s">
        <v>428</v>
      </c>
      <c r="F214" s="5" t="s">
        <v>547</v>
      </c>
      <c r="G214" s="18" t="s">
        <v>429</v>
      </c>
      <c r="H214" s="1">
        <v>2017</v>
      </c>
      <c r="I214" s="14" t="s">
        <v>523</v>
      </c>
      <c r="J214" s="13">
        <f t="shared" si="9"/>
        <v>224</v>
      </c>
      <c r="K214" s="29">
        <f t="shared" si="10"/>
        <v>3.5714285714285712E-2</v>
      </c>
      <c r="L214" s="14">
        <v>139</v>
      </c>
      <c r="M214" s="14">
        <v>212</v>
      </c>
      <c r="N214" s="14">
        <v>224</v>
      </c>
      <c r="O214" s="14">
        <v>216</v>
      </c>
      <c r="P214" s="29">
        <f t="shared" si="11"/>
        <v>-0.5539568345323741</v>
      </c>
      <c r="Q214" s="15" t="s">
        <v>582</v>
      </c>
      <c r="R214" s="5" t="s">
        <v>815</v>
      </c>
      <c r="T214" s="10">
        <v>43118</v>
      </c>
      <c r="U214" s="10">
        <v>43056</v>
      </c>
      <c r="V214" s="10">
        <v>42990</v>
      </c>
      <c r="W214" s="10">
        <v>43054</v>
      </c>
    </row>
    <row r="215" spans="1:23" x14ac:dyDescent="0.25">
      <c r="A215" s="5">
        <v>2018</v>
      </c>
      <c r="B215" s="5">
        <v>57</v>
      </c>
      <c r="C215" s="18" t="s">
        <v>787</v>
      </c>
      <c r="D215" s="23" t="s">
        <v>545</v>
      </c>
      <c r="E215" s="5">
        <v>139</v>
      </c>
      <c r="F215" s="5" t="s">
        <v>859</v>
      </c>
      <c r="G215" s="18" t="s">
        <v>858</v>
      </c>
      <c r="H215" s="27">
        <v>43105</v>
      </c>
      <c r="I215" s="13" t="s">
        <v>854</v>
      </c>
      <c r="J215" s="13">
        <v>0</v>
      </c>
      <c r="K215" s="29" t="str">
        <f t="shared" si="10"/>
        <v/>
      </c>
      <c r="L215" s="13">
        <v>0</v>
      </c>
      <c r="M215" s="13">
        <v>0</v>
      </c>
      <c r="N215" s="13">
        <v>0</v>
      </c>
      <c r="O215" s="13">
        <v>0</v>
      </c>
      <c r="P215" s="29" t="str">
        <f t="shared" si="11"/>
        <v/>
      </c>
      <c r="Q215" s="15" t="s">
        <v>582</v>
      </c>
      <c r="R215" s="5" t="s">
        <v>815</v>
      </c>
      <c r="T215" s="6"/>
      <c r="U215" s="10" t="s">
        <v>571</v>
      </c>
      <c r="V215" s="6" t="s">
        <v>571</v>
      </c>
      <c r="W215" s="10" t="s">
        <v>571</v>
      </c>
    </row>
    <row r="216" spans="1:23" x14ac:dyDescent="0.25">
      <c r="A216" s="5">
        <v>2017</v>
      </c>
      <c r="B216" s="5" t="s">
        <v>430</v>
      </c>
      <c r="C216" s="18" t="s">
        <v>788</v>
      </c>
      <c r="D216" s="20" t="s">
        <v>798</v>
      </c>
      <c r="E216" s="5" t="s">
        <v>431</v>
      </c>
      <c r="F216" s="9" t="s">
        <v>686</v>
      </c>
      <c r="G216" s="18" t="s">
        <v>432</v>
      </c>
      <c r="H216" s="27">
        <v>43105</v>
      </c>
      <c r="I216" s="13" t="s">
        <v>581</v>
      </c>
      <c r="J216" s="13">
        <f t="shared" ref="J216:J229" si="12">MAX(L216:O216)</f>
        <v>9</v>
      </c>
      <c r="K216" s="29">
        <f t="shared" si="10"/>
        <v>0</v>
      </c>
      <c r="L216" s="13">
        <v>7</v>
      </c>
      <c r="M216" s="13">
        <v>9</v>
      </c>
      <c r="N216" s="13">
        <v>9</v>
      </c>
      <c r="O216" s="13">
        <v>9</v>
      </c>
      <c r="P216" s="29">
        <f t="shared" si="11"/>
        <v>-0.2857142857142857</v>
      </c>
      <c r="Q216" s="7" t="s">
        <v>514</v>
      </c>
      <c r="T216" s="6"/>
      <c r="U216" s="6" t="s">
        <v>571</v>
      </c>
      <c r="V216" s="6" t="s">
        <v>571</v>
      </c>
      <c r="W216" s="10">
        <v>43054</v>
      </c>
    </row>
    <row r="217" spans="1:23" x14ac:dyDescent="0.25">
      <c r="A217" s="5">
        <v>2017</v>
      </c>
      <c r="B217" s="5" t="s">
        <v>430</v>
      </c>
      <c r="C217" s="18" t="s">
        <v>788</v>
      </c>
      <c r="D217" s="20" t="s">
        <v>798</v>
      </c>
      <c r="E217" s="5" t="s">
        <v>433</v>
      </c>
      <c r="F217" s="9" t="s">
        <v>717</v>
      </c>
      <c r="G217" s="18" t="s">
        <v>434</v>
      </c>
      <c r="H217" s="27">
        <v>43105</v>
      </c>
      <c r="I217" s="13" t="s">
        <v>581</v>
      </c>
      <c r="J217" s="13">
        <f t="shared" si="12"/>
        <v>2</v>
      </c>
      <c r="K217" s="29">
        <f t="shared" si="10"/>
        <v>0</v>
      </c>
      <c r="L217" s="13">
        <v>2</v>
      </c>
      <c r="M217" s="13">
        <v>2</v>
      </c>
      <c r="N217" s="13">
        <v>2</v>
      </c>
      <c r="O217" s="13">
        <v>2</v>
      </c>
      <c r="P217" s="29">
        <f t="shared" si="11"/>
        <v>0</v>
      </c>
      <c r="Q217" s="7" t="s">
        <v>514</v>
      </c>
      <c r="T217" s="6"/>
      <c r="U217" s="6" t="s">
        <v>571</v>
      </c>
      <c r="V217" s="6" t="s">
        <v>571</v>
      </c>
    </row>
    <row r="218" spans="1:23" x14ac:dyDescent="0.25">
      <c r="A218" s="5">
        <v>2017</v>
      </c>
      <c r="B218" s="5" t="s">
        <v>430</v>
      </c>
      <c r="C218" s="18" t="s">
        <v>788</v>
      </c>
      <c r="D218" s="20" t="s">
        <v>798</v>
      </c>
      <c r="E218" s="5" t="s">
        <v>435</v>
      </c>
      <c r="F218" s="9" t="s">
        <v>724</v>
      </c>
      <c r="G218" s="18" t="s">
        <v>436</v>
      </c>
      <c r="H218" s="27">
        <v>43105</v>
      </c>
      <c r="I218" s="13" t="s">
        <v>581</v>
      </c>
      <c r="J218" s="13">
        <f t="shared" si="12"/>
        <v>2</v>
      </c>
      <c r="K218" s="29">
        <f t="shared" si="10"/>
        <v>0</v>
      </c>
      <c r="L218" s="13">
        <v>2</v>
      </c>
      <c r="M218" s="13">
        <v>2</v>
      </c>
      <c r="N218" s="13">
        <v>2</v>
      </c>
      <c r="O218" s="13">
        <v>2</v>
      </c>
      <c r="P218" s="29">
        <f t="shared" si="11"/>
        <v>0</v>
      </c>
      <c r="Q218" s="7" t="s">
        <v>514</v>
      </c>
      <c r="T218" s="6"/>
      <c r="U218" s="6" t="s">
        <v>571</v>
      </c>
      <c r="V218" s="6" t="s">
        <v>571</v>
      </c>
    </row>
    <row r="219" spans="1:23" x14ac:dyDescent="0.25">
      <c r="A219" s="5">
        <v>2017</v>
      </c>
      <c r="B219" s="5" t="s">
        <v>430</v>
      </c>
      <c r="C219" s="18" t="s">
        <v>788</v>
      </c>
      <c r="D219" s="20" t="s">
        <v>798</v>
      </c>
      <c r="E219" s="5" t="s">
        <v>437</v>
      </c>
      <c r="F219" s="5" t="s">
        <v>749</v>
      </c>
      <c r="G219" s="18" t="s">
        <v>438</v>
      </c>
      <c r="H219" s="27">
        <v>43105</v>
      </c>
      <c r="I219" s="13" t="s">
        <v>854</v>
      </c>
      <c r="J219" s="13">
        <f t="shared" si="12"/>
        <v>0</v>
      </c>
      <c r="K219" s="29" t="str">
        <f t="shared" si="10"/>
        <v/>
      </c>
      <c r="L219" s="14">
        <v>0</v>
      </c>
      <c r="M219" s="14">
        <v>0</v>
      </c>
      <c r="N219" s="14">
        <v>0</v>
      </c>
      <c r="O219" s="14">
        <v>0</v>
      </c>
      <c r="P219" s="29" t="str">
        <f t="shared" si="11"/>
        <v/>
      </c>
      <c r="Q219" s="5" t="s">
        <v>571</v>
      </c>
      <c r="R219" s="5" t="s">
        <v>571</v>
      </c>
      <c r="T219" s="6"/>
      <c r="U219" s="10" t="s">
        <v>571</v>
      </c>
      <c r="V219" s="10" t="s">
        <v>571</v>
      </c>
      <c r="W219" s="6" t="s">
        <v>571</v>
      </c>
    </row>
    <row r="220" spans="1:23" x14ac:dyDescent="0.25">
      <c r="A220" s="5">
        <v>2017</v>
      </c>
      <c r="B220" s="5" t="s">
        <v>430</v>
      </c>
      <c r="C220" s="18" t="s">
        <v>788</v>
      </c>
      <c r="D220" s="20" t="s">
        <v>798</v>
      </c>
      <c r="E220" s="5" t="s">
        <v>439</v>
      </c>
      <c r="F220" s="5" t="s">
        <v>750</v>
      </c>
      <c r="G220" s="18" t="s">
        <v>440</v>
      </c>
      <c r="H220" s="27">
        <v>43105</v>
      </c>
      <c r="I220" s="13" t="s">
        <v>581</v>
      </c>
      <c r="J220" s="13">
        <f t="shared" si="12"/>
        <v>237</v>
      </c>
      <c r="K220" s="29">
        <f t="shared" si="10"/>
        <v>0</v>
      </c>
      <c r="L220" s="14">
        <v>185</v>
      </c>
      <c r="M220" s="14">
        <v>218</v>
      </c>
      <c r="N220" s="14">
        <f>20+216</f>
        <v>236</v>
      </c>
      <c r="O220" s="14">
        <v>237</v>
      </c>
      <c r="P220" s="29">
        <f t="shared" si="11"/>
        <v>-0.2810810810810811</v>
      </c>
      <c r="Q220" s="5" t="s">
        <v>514</v>
      </c>
      <c r="R220" s="5" t="s">
        <v>816</v>
      </c>
      <c r="T220" s="6"/>
      <c r="U220" s="10">
        <v>43056</v>
      </c>
      <c r="V220" s="10">
        <v>42990</v>
      </c>
      <c r="W220" s="10">
        <v>43054</v>
      </c>
    </row>
    <row r="221" spans="1:23" x14ac:dyDescent="0.25">
      <c r="A221" s="5">
        <v>2017</v>
      </c>
      <c r="B221" s="5" t="s">
        <v>430</v>
      </c>
      <c r="C221" s="18" t="s">
        <v>788</v>
      </c>
      <c r="D221" s="20" t="s">
        <v>798</v>
      </c>
      <c r="E221" s="5" t="s">
        <v>441</v>
      </c>
      <c r="F221" s="5" t="s">
        <v>613</v>
      </c>
      <c r="G221" s="18" t="s">
        <v>442</v>
      </c>
      <c r="H221" s="27">
        <v>43105</v>
      </c>
      <c r="I221" s="13" t="s">
        <v>581</v>
      </c>
      <c r="J221" s="13">
        <f t="shared" si="12"/>
        <v>2</v>
      </c>
      <c r="K221" s="29">
        <f t="shared" si="10"/>
        <v>0</v>
      </c>
      <c r="L221" s="14">
        <v>2</v>
      </c>
      <c r="M221" s="14">
        <v>2</v>
      </c>
      <c r="N221" s="14">
        <v>2</v>
      </c>
      <c r="O221" s="14">
        <v>2</v>
      </c>
      <c r="P221" s="29">
        <f t="shared" si="11"/>
        <v>0</v>
      </c>
      <c r="Q221" s="5" t="s">
        <v>514</v>
      </c>
      <c r="R221" s="5" t="s">
        <v>816</v>
      </c>
      <c r="T221" s="6"/>
      <c r="U221" s="10">
        <v>43056</v>
      </c>
      <c r="V221" s="10">
        <v>42990</v>
      </c>
      <c r="W221" s="10">
        <v>43054</v>
      </c>
    </row>
    <row r="222" spans="1:23" x14ac:dyDescent="0.25">
      <c r="A222" s="5">
        <v>2017</v>
      </c>
      <c r="B222" s="5" t="s">
        <v>430</v>
      </c>
      <c r="C222" s="18" t="s">
        <v>788</v>
      </c>
      <c r="D222" s="20" t="s">
        <v>798</v>
      </c>
      <c r="E222" s="5" t="s">
        <v>443</v>
      </c>
      <c r="F222" s="5" t="s">
        <v>751</v>
      </c>
      <c r="G222" s="18" t="s">
        <v>444</v>
      </c>
      <c r="H222" s="27">
        <v>43105</v>
      </c>
      <c r="I222" s="13" t="s">
        <v>581</v>
      </c>
      <c r="J222" s="13">
        <f t="shared" si="12"/>
        <v>4</v>
      </c>
      <c r="K222" s="29">
        <f t="shared" si="10"/>
        <v>0</v>
      </c>
      <c r="L222" s="14">
        <v>4</v>
      </c>
      <c r="M222" s="14">
        <v>4</v>
      </c>
      <c r="N222" s="14">
        <v>4</v>
      </c>
      <c r="O222" s="14">
        <v>4</v>
      </c>
      <c r="P222" s="29">
        <f t="shared" si="11"/>
        <v>0</v>
      </c>
      <c r="Q222" s="5" t="s">
        <v>514</v>
      </c>
      <c r="R222" s="5" t="s">
        <v>816</v>
      </c>
      <c r="T222" s="6"/>
      <c r="U222" s="10">
        <v>43056</v>
      </c>
      <c r="V222" s="10">
        <v>42990</v>
      </c>
      <c r="W222" s="10">
        <v>43054</v>
      </c>
    </row>
    <row r="223" spans="1:23" x14ac:dyDescent="0.25">
      <c r="A223" s="5">
        <v>2017</v>
      </c>
      <c r="B223" s="5" t="s">
        <v>430</v>
      </c>
      <c r="C223" s="18" t="s">
        <v>788</v>
      </c>
      <c r="D223" s="20" t="s">
        <v>798</v>
      </c>
      <c r="E223" s="5" t="s">
        <v>445</v>
      </c>
      <c r="F223" s="5" t="s">
        <v>752</v>
      </c>
      <c r="G223" s="18" t="s">
        <v>446</v>
      </c>
      <c r="H223" s="27">
        <v>43105</v>
      </c>
      <c r="I223" s="13" t="s">
        <v>581</v>
      </c>
      <c r="J223" s="13">
        <f t="shared" si="12"/>
        <v>2</v>
      </c>
      <c r="K223" s="29">
        <f t="shared" si="10"/>
        <v>0</v>
      </c>
      <c r="L223" s="14">
        <v>2</v>
      </c>
      <c r="M223" s="14">
        <v>2</v>
      </c>
      <c r="N223" s="14">
        <v>2</v>
      </c>
      <c r="O223" s="14">
        <v>2</v>
      </c>
      <c r="P223" s="29">
        <f t="shared" si="11"/>
        <v>0</v>
      </c>
      <c r="Q223" s="5" t="s">
        <v>514</v>
      </c>
      <c r="R223" s="5" t="s">
        <v>816</v>
      </c>
      <c r="T223" s="6"/>
      <c r="U223" s="10">
        <v>43056</v>
      </c>
      <c r="V223" s="10">
        <v>42990</v>
      </c>
      <c r="W223" s="10">
        <v>43054</v>
      </c>
    </row>
    <row r="224" spans="1:23" x14ac:dyDescent="0.25">
      <c r="A224" s="5">
        <v>2017</v>
      </c>
      <c r="B224" s="5" t="s">
        <v>430</v>
      </c>
      <c r="C224" s="18" t="s">
        <v>788</v>
      </c>
      <c r="D224" s="20" t="s">
        <v>798</v>
      </c>
      <c r="E224" s="5" t="s">
        <v>447</v>
      </c>
      <c r="F224" s="5" t="s">
        <v>614</v>
      </c>
      <c r="G224" s="18" t="s">
        <v>448</v>
      </c>
      <c r="H224" s="27">
        <v>43105</v>
      </c>
      <c r="I224" s="13" t="s">
        <v>581</v>
      </c>
      <c r="J224" s="13">
        <f t="shared" si="12"/>
        <v>2</v>
      </c>
      <c r="K224" s="29">
        <f t="shared" si="10"/>
        <v>0</v>
      </c>
      <c r="L224" s="14">
        <v>2</v>
      </c>
      <c r="M224" s="14">
        <v>2</v>
      </c>
      <c r="N224" s="14">
        <v>2</v>
      </c>
      <c r="O224" s="14">
        <v>2</v>
      </c>
      <c r="P224" s="29">
        <f t="shared" si="11"/>
        <v>0</v>
      </c>
      <c r="Q224" s="5" t="s">
        <v>514</v>
      </c>
      <c r="R224" s="5" t="s">
        <v>816</v>
      </c>
      <c r="T224" s="6"/>
      <c r="U224" s="10">
        <v>43056</v>
      </c>
      <c r="V224" s="10">
        <v>42990</v>
      </c>
      <c r="W224" s="10">
        <v>43054</v>
      </c>
    </row>
    <row r="225" spans="1:23" x14ac:dyDescent="0.25">
      <c r="A225" s="5">
        <v>2017</v>
      </c>
      <c r="B225" s="5" t="s">
        <v>430</v>
      </c>
      <c r="C225" s="18" t="s">
        <v>788</v>
      </c>
      <c r="D225" s="20" t="s">
        <v>798</v>
      </c>
      <c r="E225" s="5" t="s">
        <v>449</v>
      </c>
      <c r="F225" s="5" t="s">
        <v>753</v>
      </c>
      <c r="G225" s="18" t="s">
        <v>450</v>
      </c>
      <c r="H225" s="27">
        <v>43105</v>
      </c>
      <c r="I225" s="13" t="s">
        <v>581</v>
      </c>
      <c r="J225" s="13">
        <f t="shared" si="12"/>
        <v>2</v>
      </c>
      <c r="K225" s="29">
        <f t="shared" si="10"/>
        <v>0</v>
      </c>
      <c r="L225" s="14">
        <v>2</v>
      </c>
      <c r="M225" s="14">
        <v>2</v>
      </c>
      <c r="N225" s="14">
        <v>2</v>
      </c>
      <c r="O225" s="14">
        <v>2</v>
      </c>
      <c r="P225" s="29">
        <f t="shared" si="11"/>
        <v>0</v>
      </c>
      <c r="Q225" s="5" t="s">
        <v>514</v>
      </c>
      <c r="R225" s="5" t="s">
        <v>816</v>
      </c>
      <c r="T225" s="6"/>
      <c r="U225" s="10">
        <v>43056</v>
      </c>
      <c r="V225" s="10">
        <v>42990</v>
      </c>
      <c r="W225" s="10">
        <v>43054</v>
      </c>
    </row>
    <row r="226" spans="1:23" x14ac:dyDescent="0.25">
      <c r="A226" s="5">
        <v>2017</v>
      </c>
      <c r="B226" s="5" t="s">
        <v>430</v>
      </c>
      <c r="C226" s="18" t="s">
        <v>788</v>
      </c>
      <c r="D226" s="20" t="s">
        <v>798</v>
      </c>
      <c r="E226" s="5" t="s">
        <v>451</v>
      </c>
      <c r="F226" s="5" t="s">
        <v>754</v>
      </c>
      <c r="G226" s="18" t="s">
        <v>452</v>
      </c>
      <c r="H226" s="27">
        <v>43105</v>
      </c>
      <c r="I226" s="13" t="s">
        <v>581</v>
      </c>
      <c r="J226" s="13">
        <f t="shared" si="12"/>
        <v>2</v>
      </c>
      <c r="K226" s="29">
        <f t="shared" si="10"/>
        <v>0</v>
      </c>
      <c r="L226" s="14">
        <v>2</v>
      </c>
      <c r="M226" s="14">
        <v>2</v>
      </c>
      <c r="N226" s="14">
        <v>2</v>
      </c>
      <c r="O226" s="14">
        <v>2</v>
      </c>
      <c r="P226" s="29">
        <f t="shared" si="11"/>
        <v>0</v>
      </c>
      <c r="Q226" s="5" t="s">
        <v>514</v>
      </c>
      <c r="R226" s="5" t="s">
        <v>816</v>
      </c>
      <c r="T226" s="6"/>
      <c r="U226" s="10">
        <v>43056</v>
      </c>
      <c r="V226" s="10">
        <v>42990</v>
      </c>
      <c r="W226" s="10">
        <v>43054</v>
      </c>
    </row>
    <row r="227" spans="1:23" x14ac:dyDescent="0.25">
      <c r="A227" s="5">
        <v>2017</v>
      </c>
      <c r="B227" s="5" t="s">
        <v>430</v>
      </c>
      <c r="C227" s="18" t="s">
        <v>788</v>
      </c>
      <c r="D227" s="20" t="s">
        <v>798</v>
      </c>
      <c r="E227" s="5" t="s">
        <v>453</v>
      </c>
      <c r="F227" s="5" t="s">
        <v>755</v>
      </c>
      <c r="G227" s="18" t="s">
        <v>454</v>
      </c>
      <c r="H227" s="27">
        <v>43105</v>
      </c>
      <c r="I227" s="13" t="s">
        <v>581</v>
      </c>
      <c r="J227" s="13">
        <f t="shared" si="12"/>
        <v>2</v>
      </c>
      <c r="K227" s="29">
        <f t="shared" si="10"/>
        <v>0</v>
      </c>
      <c r="L227" s="14">
        <v>2</v>
      </c>
      <c r="M227" s="14">
        <v>2</v>
      </c>
      <c r="N227" s="14">
        <v>2</v>
      </c>
      <c r="O227" s="14">
        <v>2</v>
      </c>
      <c r="P227" s="29">
        <f t="shared" si="11"/>
        <v>0</v>
      </c>
      <c r="Q227" s="5" t="s">
        <v>514</v>
      </c>
      <c r="R227" s="5" t="s">
        <v>816</v>
      </c>
      <c r="T227" s="6"/>
      <c r="U227" s="10">
        <v>43056</v>
      </c>
      <c r="V227" s="10">
        <v>42990</v>
      </c>
      <c r="W227" s="10">
        <v>43054</v>
      </c>
    </row>
    <row r="228" spans="1:23" x14ac:dyDescent="0.25">
      <c r="I228" s="13" t="s">
        <v>856</v>
      </c>
      <c r="J228" s="13">
        <f t="shared" si="12"/>
        <v>6318</v>
      </c>
      <c r="K228" s="29">
        <f t="shared" si="10"/>
        <v>0</v>
      </c>
      <c r="L228" s="13">
        <f>SUM(L2:L227)</f>
        <v>5321</v>
      </c>
      <c r="M228" s="13">
        <f>SUM(M2:M227)</f>
        <v>6176</v>
      </c>
      <c r="N228" s="13">
        <f>SUM(N2:N227)</f>
        <v>6170</v>
      </c>
      <c r="O228" s="13">
        <f>SUM(O2:O227)</f>
        <v>6318</v>
      </c>
      <c r="P228" s="29">
        <f t="shared" si="11"/>
        <v>-0.18737079496335277</v>
      </c>
      <c r="T228" s="25"/>
    </row>
    <row r="229" spans="1:23" x14ac:dyDescent="0.25">
      <c r="I229" s="13" t="s">
        <v>857</v>
      </c>
      <c r="J229" s="13">
        <f t="shared" si="12"/>
        <v>6318</v>
      </c>
      <c r="K229" s="29">
        <f t="shared" si="10"/>
        <v>0</v>
      </c>
      <c r="L229" s="13">
        <v>5321</v>
      </c>
      <c r="M229" s="13">
        <v>6176</v>
      </c>
      <c r="N229" s="13">
        <v>6170</v>
      </c>
      <c r="O229" s="13">
        <v>6318</v>
      </c>
      <c r="P229" s="29">
        <f t="shared" si="11"/>
        <v>-0.18737079496335277</v>
      </c>
      <c r="T229" s="25"/>
    </row>
  </sheetData>
  <sortState ref="A2:W229">
    <sortCondition ref="B2:B229"/>
    <sortCondition ref="E2:E229"/>
  </sortState>
  <conditionalFormatting sqref="I1:P1048576">
    <cfRule type="cellIs" dxfId="11" priority="3" operator="equal">
      <formula>"MAX"</formula>
    </cfRule>
    <cfRule type="cellIs" dxfId="10" priority="4" operator="equal">
      <formula>"HIGH"</formula>
    </cfRule>
    <cfRule type="cellIs" dxfId="9" priority="5" operator="equal">
      <formula>"MED"</formula>
    </cfRule>
    <cfRule type="cellIs" dxfId="8" priority="6" operator="equal">
      <formula>"LOW"</formula>
    </cfRule>
  </conditionalFormatting>
  <conditionalFormatting sqref="P1:P1048576">
    <cfRule type="cellIs" dxfId="7" priority="2" operator="lessThan">
      <formula>0.1</formula>
    </cfRule>
  </conditionalFormatting>
  <conditionalFormatting sqref="K1:K1048576">
    <cfRule type="cellIs" dxfId="6" priority="1" operator="lessThan">
      <formula>0.1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229"/>
  <sheetViews>
    <sheetView topLeftCell="B1" zoomScale="142" zoomScaleNormal="142" workbookViewId="0">
      <pane xSplit="8" ySplit="2" topLeftCell="J3" activePane="bottomRight" state="frozen"/>
      <selection activeCell="B1" sqref="B1"/>
      <selection pane="topRight" activeCell="J1" sqref="J1"/>
      <selection pane="bottomLeft" activeCell="B3" sqref="B3"/>
      <selection pane="bottomRight" activeCell="I196" sqref="I196"/>
    </sheetView>
  </sheetViews>
  <sheetFormatPr defaultColWidth="8.7109375" defaultRowHeight="15" x14ac:dyDescent="0.25"/>
  <cols>
    <col min="1" max="1" width="8.7109375" style="6" hidden="1" customWidth="1"/>
    <col min="2" max="2" width="8.7109375" style="6" customWidth="1"/>
    <col min="3" max="3" width="45" style="8" hidden="1" customWidth="1"/>
    <col min="4" max="4" width="13.140625" style="6" hidden="1" customWidth="1"/>
    <col min="5" max="5" width="8.7109375" style="6"/>
    <col min="6" max="6" width="17.42578125" style="6" customWidth="1"/>
    <col min="7" max="7" width="31.140625" style="8" customWidth="1"/>
    <col min="8" max="8" width="13.7109375" style="3" hidden="1" customWidth="1"/>
    <col min="9" max="9" width="12.85546875" style="13" customWidth="1"/>
    <col min="10" max="10" width="12" style="13" hidden="1" customWidth="1"/>
    <col min="11" max="11" width="12.28515625" style="29" hidden="1" customWidth="1"/>
    <col min="12" max="12" width="11.28515625" style="13" customWidth="1"/>
    <col min="13" max="13" width="11" style="13" hidden="1" customWidth="1"/>
    <col min="14" max="14" width="10.5703125" style="13" hidden="1" customWidth="1"/>
    <col min="15" max="15" width="10.5703125" style="13" customWidth="1"/>
    <col min="16" max="16" width="13.85546875" style="29" hidden="1" customWidth="1"/>
    <col min="17" max="17" width="38.140625" style="7" hidden="1" customWidth="1"/>
    <col min="18" max="18" width="34.7109375" style="6" hidden="1" customWidth="1"/>
    <col min="19" max="19" width="21" style="8" hidden="1" customWidth="1"/>
    <col min="20" max="20" width="14.85546875" style="26" customWidth="1"/>
    <col min="21" max="23" width="13.7109375" style="6" customWidth="1"/>
    <col min="24" max="16384" width="8.7109375" style="8"/>
  </cols>
  <sheetData>
    <row r="1" spans="1:23" s="4" customFormat="1" x14ac:dyDescent="0.25">
      <c r="A1" s="1" t="s">
        <v>0</v>
      </c>
      <c r="B1" s="1" t="s">
        <v>458</v>
      </c>
      <c r="C1" s="17" t="s">
        <v>772</v>
      </c>
      <c r="D1" s="1" t="s">
        <v>790</v>
      </c>
      <c r="E1" s="1" t="s">
        <v>459</v>
      </c>
      <c r="F1" s="1" t="s">
        <v>789</v>
      </c>
      <c r="G1" s="1" t="s">
        <v>460</v>
      </c>
      <c r="H1" s="1" t="s">
        <v>844</v>
      </c>
      <c r="I1" s="12" t="s">
        <v>522</v>
      </c>
      <c r="J1" s="12" t="s">
        <v>852</v>
      </c>
      <c r="K1" s="28" t="s">
        <v>851</v>
      </c>
      <c r="L1" s="12" t="s">
        <v>769</v>
      </c>
      <c r="M1" s="12" t="s">
        <v>770</v>
      </c>
      <c r="N1" s="12" t="s">
        <v>810</v>
      </c>
      <c r="O1" s="12" t="s">
        <v>846</v>
      </c>
      <c r="P1" s="28" t="s">
        <v>850</v>
      </c>
      <c r="Q1" s="2" t="s">
        <v>457</v>
      </c>
      <c r="R1" s="1" t="s">
        <v>828</v>
      </c>
      <c r="S1" s="3" t="s">
        <v>461</v>
      </c>
      <c r="T1" s="24" t="s">
        <v>841</v>
      </c>
      <c r="U1" s="3" t="s">
        <v>570</v>
      </c>
      <c r="V1" s="3" t="s">
        <v>464</v>
      </c>
      <c r="W1" s="3" t="s">
        <v>587</v>
      </c>
    </row>
    <row r="2" spans="1:23" hidden="1" x14ac:dyDescent="0.25">
      <c r="A2" s="5">
        <v>2017</v>
      </c>
      <c r="B2" s="5" t="s">
        <v>1</v>
      </c>
      <c r="C2" s="18" t="s">
        <v>773</v>
      </c>
      <c r="D2" s="20" t="s">
        <v>791</v>
      </c>
      <c r="E2" s="5" t="s">
        <v>2</v>
      </c>
      <c r="F2" s="5" t="s">
        <v>572</v>
      </c>
      <c r="G2" s="18" t="s">
        <v>3</v>
      </c>
      <c r="H2" s="27">
        <v>42740</v>
      </c>
      <c r="I2" s="13" t="s">
        <v>853</v>
      </c>
      <c r="J2" s="13">
        <f t="shared" ref="J2:J65" si="0">MAX(L2:O2)</f>
        <v>0</v>
      </c>
      <c r="K2" s="29" t="str">
        <f t="shared" ref="K2:K65" si="1">IF(J2&gt;0,(J2-O2)/J2,"")</f>
        <v/>
      </c>
      <c r="L2" s="13">
        <v>0</v>
      </c>
      <c r="M2" s="13">
        <v>0</v>
      </c>
      <c r="N2" s="13">
        <v>0</v>
      </c>
      <c r="O2" s="13">
        <v>0</v>
      </c>
      <c r="P2" s="29" t="str">
        <f t="shared" ref="P2:P65" si="2">IF(L2&gt;0,(L2-O2)/L2,"")</f>
        <v/>
      </c>
      <c r="Q2" s="7" t="s">
        <v>467</v>
      </c>
      <c r="R2" s="6" t="s">
        <v>516</v>
      </c>
      <c r="T2" s="10"/>
      <c r="U2" s="6" t="s">
        <v>571</v>
      </c>
      <c r="V2" s="6" t="s">
        <v>571</v>
      </c>
      <c r="W2" s="10">
        <v>43052</v>
      </c>
    </row>
    <row r="3" spans="1:23" x14ac:dyDescent="0.25">
      <c r="A3" s="5">
        <v>2017</v>
      </c>
      <c r="B3" s="5" t="s">
        <v>1</v>
      </c>
      <c r="C3" s="18" t="s">
        <v>773</v>
      </c>
      <c r="D3" s="20" t="s">
        <v>791</v>
      </c>
      <c r="E3" s="5" t="s">
        <v>4</v>
      </c>
      <c r="F3" s="5" t="s">
        <v>527</v>
      </c>
      <c r="G3" s="18" t="s">
        <v>5</v>
      </c>
      <c r="H3" s="1">
        <v>2017</v>
      </c>
      <c r="I3" s="13" t="s">
        <v>523</v>
      </c>
      <c r="J3" s="13">
        <f t="shared" si="0"/>
        <v>27</v>
      </c>
      <c r="K3" s="29">
        <f t="shared" si="1"/>
        <v>0</v>
      </c>
      <c r="L3" s="13">
        <v>11</v>
      </c>
      <c r="M3" s="13">
        <v>11</v>
      </c>
      <c r="N3" s="13">
        <v>14</v>
      </c>
      <c r="O3" s="13">
        <v>27</v>
      </c>
      <c r="P3" s="29">
        <f t="shared" si="2"/>
        <v>-1.4545454545454546</v>
      </c>
      <c r="Q3" s="7" t="s">
        <v>467</v>
      </c>
      <c r="R3" s="6" t="s">
        <v>516</v>
      </c>
      <c r="T3" s="10"/>
      <c r="U3" s="6" t="s">
        <v>835</v>
      </c>
      <c r="V3" s="6" t="s">
        <v>571</v>
      </c>
      <c r="W3" s="10">
        <v>43052</v>
      </c>
    </row>
    <row r="4" spans="1:23" hidden="1" x14ac:dyDescent="0.25">
      <c r="A4" s="5">
        <v>2017</v>
      </c>
      <c r="B4" s="5" t="s">
        <v>6</v>
      </c>
      <c r="C4" s="18" t="s">
        <v>774</v>
      </c>
      <c r="D4" s="20" t="s">
        <v>533</v>
      </c>
      <c r="E4" s="5" t="s">
        <v>7</v>
      </c>
      <c r="F4" s="5" t="s">
        <v>528</v>
      </c>
      <c r="G4" s="18" t="s">
        <v>8</v>
      </c>
      <c r="H4" s="27">
        <v>42740</v>
      </c>
      <c r="I4" s="13" t="s">
        <v>853</v>
      </c>
      <c r="J4" s="13">
        <f t="shared" si="0"/>
        <v>0</v>
      </c>
      <c r="K4" s="29" t="str">
        <f t="shared" si="1"/>
        <v/>
      </c>
      <c r="L4" s="13">
        <v>0</v>
      </c>
      <c r="M4" s="13">
        <v>0</v>
      </c>
      <c r="N4" s="13">
        <v>0</v>
      </c>
      <c r="O4" s="13">
        <v>0</v>
      </c>
      <c r="P4" s="29" t="str">
        <f t="shared" si="2"/>
        <v/>
      </c>
      <c r="Q4" s="7" t="s">
        <v>468</v>
      </c>
      <c r="R4" s="6" t="s">
        <v>559</v>
      </c>
      <c r="T4" s="10"/>
      <c r="U4" s="6" t="s">
        <v>571</v>
      </c>
      <c r="V4" s="6" t="s">
        <v>571</v>
      </c>
      <c r="W4" s="10">
        <v>43052</v>
      </c>
    </row>
    <row r="5" spans="1:23" x14ac:dyDescent="0.25">
      <c r="A5" s="5">
        <v>2017</v>
      </c>
      <c r="B5" s="5" t="s">
        <v>6</v>
      </c>
      <c r="C5" s="18" t="s">
        <v>774</v>
      </c>
      <c r="D5" s="20" t="s">
        <v>533</v>
      </c>
      <c r="E5" s="5" t="s">
        <v>9</v>
      </c>
      <c r="F5" s="5" t="s">
        <v>533</v>
      </c>
      <c r="G5" s="18" t="s">
        <v>10</v>
      </c>
      <c r="H5" s="1">
        <v>2017</v>
      </c>
      <c r="I5" s="13" t="s">
        <v>523</v>
      </c>
      <c r="J5" s="13">
        <f t="shared" si="0"/>
        <v>20</v>
      </c>
      <c r="K5" s="29">
        <f t="shared" si="1"/>
        <v>0.1</v>
      </c>
      <c r="L5" s="13">
        <v>18</v>
      </c>
      <c r="M5" s="13">
        <v>19</v>
      </c>
      <c r="N5" s="13">
        <v>20</v>
      </c>
      <c r="O5" s="13">
        <v>18</v>
      </c>
      <c r="P5" s="29">
        <f t="shared" si="2"/>
        <v>0</v>
      </c>
      <c r="Q5" s="7" t="s">
        <v>469</v>
      </c>
      <c r="R5" s="6" t="s">
        <v>560</v>
      </c>
      <c r="T5" s="32"/>
      <c r="U5" s="10">
        <v>42997</v>
      </c>
      <c r="V5" s="10">
        <v>43024</v>
      </c>
      <c r="W5" s="10">
        <v>43052</v>
      </c>
    </row>
    <row r="6" spans="1:23" x14ac:dyDescent="0.25">
      <c r="A6" s="5">
        <v>2017</v>
      </c>
      <c r="B6" s="5" t="s">
        <v>11</v>
      </c>
      <c r="C6" s="18" t="s">
        <v>775</v>
      </c>
      <c r="D6" s="20" t="s">
        <v>792</v>
      </c>
      <c r="E6" s="5" t="s">
        <v>12</v>
      </c>
      <c r="F6" s="5" t="s">
        <v>573</v>
      </c>
      <c r="G6" s="18" t="s">
        <v>13</v>
      </c>
      <c r="H6" s="1">
        <v>2017</v>
      </c>
      <c r="I6" s="14" t="s">
        <v>524</v>
      </c>
      <c r="J6" s="13">
        <f t="shared" si="0"/>
        <v>6</v>
      </c>
      <c r="K6" s="29">
        <f t="shared" si="1"/>
        <v>0</v>
      </c>
      <c r="L6" s="14">
        <v>0</v>
      </c>
      <c r="M6" s="14">
        <v>0</v>
      </c>
      <c r="N6" s="14">
        <v>4</v>
      </c>
      <c r="O6" s="14">
        <v>6</v>
      </c>
      <c r="P6" s="29" t="str">
        <f t="shared" si="2"/>
        <v/>
      </c>
      <c r="Q6" s="9" t="s">
        <v>470</v>
      </c>
      <c r="R6" s="9" t="s">
        <v>561</v>
      </c>
      <c r="U6" s="32">
        <v>43124</v>
      </c>
      <c r="V6" s="10">
        <v>42990</v>
      </c>
      <c r="W6" s="10">
        <v>43052</v>
      </c>
    </row>
    <row r="7" spans="1:23" x14ac:dyDescent="0.25">
      <c r="A7" s="5">
        <v>2017</v>
      </c>
      <c r="B7" s="5" t="s">
        <v>11</v>
      </c>
      <c r="C7" s="18" t="s">
        <v>775</v>
      </c>
      <c r="D7" s="20" t="s">
        <v>792</v>
      </c>
      <c r="E7" s="5" t="s">
        <v>14</v>
      </c>
      <c r="F7" s="5" t="s">
        <v>534</v>
      </c>
      <c r="G7" s="18" t="s">
        <v>15</v>
      </c>
      <c r="H7" s="1">
        <v>2017</v>
      </c>
      <c r="I7" s="13" t="s">
        <v>524</v>
      </c>
      <c r="J7" s="13">
        <f t="shared" si="0"/>
        <v>20</v>
      </c>
      <c r="K7" s="29">
        <f t="shared" si="1"/>
        <v>0</v>
      </c>
      <c r="L7" s="13">
        <v>15</v>
      </c>
      <c r="M7" s="13">
        <v>19</v>
      </c>
      <c r="N7" s="13">
        <v>19</v>
      </c>
      <c r="O7" s="13">
        <v>20</v>
      </c>
      <c r="P7" s="29">
        <f t="shared" si="2"/>
        <v>-0.33333333333333331</v>
      </c>
      <c r="Q7" s="7" t="s">
        <v>471</v>
      </c>
      <c r="U7" s="32">
        <v>43124</v>
      </c>
      <c r="V7" s="6" t="s">
        <v>571</v>
      </c>
      <c r="W7" s="10">
        <v>43052</v>
      </c>
    </row>
    <row r="8" spans="1:23" x14ac:dyDescent="0.25">
      <c r="A8" s="5">
        <v>2017</v>
      </c>
      <c r="B8" s="5" t="s">
        <v>11</v>
      </c>
      <c r="C8" s="18" t="s">
        <v>775</v>
      </c>
      <c r="D8" s="20" t="s">
        <v>792</v>
      </c>
      <c r="E8" s="5" t="s">
        <v>16</v>
      </c>
      <c r="F8" s="5" t="s">
        <v>535</v>
      </c>
      <c r="G8" s="18" t="s">
        <v>17</v>
      </c>
      <c r="H8" s="1">
        <v>2017</v>
      </c>
      <c r="I8" s="13" t="s">
        <v>525</v>
      </c>
      <c r="J8" s="13">
        <f t="shared" si="0"/>
        <v>256</v>
      </c>
      <c r="K8" s="29">
        <f t="shared" si="1"/>
        <v>0.234375</v>
      </c>
      <c r="L8" s="13">
        <v>192</v>
      </c>
      <c r="M8" s="13">
        <v>256</v>
      </c>
      <c r="N8" s="13">
        <v>194</v>
      </c>
      <c r="O8" s="13">
        <v>196</v>
      </c>
      <c r="P8" s="29">
        <f t="shared" si="2"/>
        <v>-2.0833333333333332E-2</v>
      </c>
      <c r="Q8" s="7" t="s">
        <v>838</v>
      </c>
      <c r="R8" s="6" t="s">
        <v>837</v>
      </c>
      <c r="U8" s="32">
        <v>43124</v>
      </c>
      <c r="V8" s="6" t="s">
        <v>571</v>
      </c>
      <c r="W8" s="10">
        <v>43052</v>
      </c>
    </row>
    <row r="9" spans="1:23" hidden="1" x14ac:dyDescent="0.25">
      <c r="A9" s="5">
        <v>2017</v>
      </c>
      <c r="B9" s="5" t="s">
        <v>11</v>
      </c>
      <c r="C9" s="18" t="s">
        <v>775</v>
      </c>
      <c r="D9" s="20" t="s">
        <v>792</v>
      </c>
      <c r="E9" s="5" t="s">
        <v>18</v>
      </c>
      <c r="F9" s="5" t="s">
        <v>536</v>
      </c>
      <c r="G9" s="18" t="s">
        <v>19</v>
      </c>
      <c r="H9" s="27">
        <v>42740</v>
      </c>
      <c r="I9" s="13" t="s">
        <v>843</v>
      </c>
      <c r="J9" s="13">
        <f t="shared" si="0"/>
        <v>68</v>
      </c>
      <c r="K9" s="29">
        <f t="shared" si="1"/>
        <v>8.8235294117647065E-2</v>
      </c>
      <c r="L9" s="13">
        <v>68</v>
      </c>
      <c r="M9" s="13">
        <v>68</v>
      </c>
      <c r="N9" s="13">
        <v>59</v>
      </c>
      <c r="O9" s="13">
        <v>62</v>
      </c>
      <c r="P9" s="29">
        <f t="shared" si="2"/>
        <v>8.8235294117647065E-2</v>
      </c>
      <c r="Q9" s="7" t="s">
        <v>802</v>
      </c>
      <c r="R9" s="21" t="s">
        <v>803</v>
      </c>
      <c r="T9" s="10"/>
      <c r="U9" s="10">
        <v>42978</v>
      </c>
      <c r="V9" s="10">
        <v>43013</v>
      </c>
      <c r="W9" s="10">
        <v>43052</v>
      </c>
    </row>
    <row r="10" spans="1:23" hidden="1" x14ac:dyDescent="0.25">
      <c r="A10" s="5">
        <v>2017</v>
      </c>
      <c r="B10" s="5" t="s">
        <v>11</v>
      </c>
      <c r="C10" s="18" t="s">
        <v>775</v>
      </c>
      <c r="D10" s="20" t="s">
        <v>792</v>
      </c>
      <c r="E10" s="5" t="s">
        <v>20</v>
      </c>
      <c r="F10" s="9" t="s">
        <v>672</v>
      </c>
      <c r="G10" s="18" t="s">
        <v>21</v>
      </c>
      <c r="H10" s="27">
        <v>43105</v>
      </c>
      <c r="I10" s="13" t="s">
        <v>845</v>
      </c>
      <c r="J10" s="13">
        <f t="shared" si="0"/>
        <v>11</v>
      </c>
      <c r="K10" s="29">
        <f t="shared" si="1"/>
        <v>1</v>
      </c>
      <c r="L10" s="13">
        <v>0</v>
      </c>
      <c r="M10" s="13">
        <v>11</v>
      </c>
      <c r="N10" s="13">
        <v>0</v>
      </c>
      <c r="O10" s="13">
        <v>0</v>
      </c>
      <c r="P10" s="29" t="str">
        <f t="shared" si="2"/>
        <v/>
      </c>
      <c r="Q10" s="7" t="s">
        <v>472</v>
      </c>
      <c r="T10" s="10"/>
      <c r="U10" s="6" t="s">
        <v>571</v>
      </c>
      <c r="V10" s="6" t="s">
        <v>571</v>
      </c>
      <c r="W10" s="10">
        <v>43052</v>
      </c>
    </row>
    <row r="11" spans="1:23" hidden="1" x14ac:dyDescent="0.25">
      <c r="A11" s="5">
        <v>2017</v>
      </c>
      <c r="B11" s="5" t="s">
        <v>11</v>
      </c>
      <c r="C11" s="18" t="s">
        <v>775</v>
      </c>
      <c r="D11" s="20" t="s">
        <v>792</v>
      </c>
      <c r="E11" s="5" t="s">
        <v>22</v>
      </c>
      <c r="F11" s="9" t="s">
        <v>576</v>
      </c>
      <c r="G11" s="18" t="s">
        <v>23</v>
      </c>
      <c r="H11" s="27">
        <v>43105</v>
      </c>
      <c r="I11" s="13" t="s">
        <v>854</v>
      </c>
      <c r="J11" s="13">
        <f t="shared" si="0"/>
        <v>0</v>
      </c>
      <c r="K11" s="29" t="str">
        <f t="shared" si="1"/>
        <v/>
      </c>
      <c r="L11" s="13">
        <v>0</v>
      </c>
      <c r="M11" s="13">
        <v>0</v>
      </c>
      <c r="N11" s="13">
        <v>0</v>
      </c>
      <c r="O11" s="13">
        <v>0</v>
      </c>
      <c r="P11" s="29" t="str">
        <f t="shared" si="2"/>
        <v/>
      </c>
      <c r="Q11" s="7" t="s">
        <v>473</v>
      </c>
      <c r="R11" s="6" t="s">
        <v>665</v>
      </c>
      <c r="T11" s="10"/>
      <c r="U11" s="10">
        <v>42992</v>
      </c>
      <c r="V11" s="6" t="s">
        <v>571</v>
      </c>
      <c r="W11" s="10">
        <v>43069</v>
      </c>
    </row>
    <row r="12" spans="1:23" x14ac:dyDescent="0.25">
      <c r="A12" s="5">
        <v>2017</v>
      </c>
      <c r="B12" s="5" t="s">
        <v>11</v>
      </c>
      <c r="C12" s="18" t="s">
        <v>775</v>
      </c>
      <c r="D12" s="20" t="s">
        <v>792</v>
      </c>
      <c r="E12" s="5" t="s">
        <v>24</v>
      </c>
      <c r="F12" s="5" t="s">
        <v>574</v>
      </c>
      <c r="G12" s="18" t="s">
        <v>25</v>
      </c>
      <c r="H12" s="27">
        <v>43105</v>
      </c>
      <c r="I12" s="13" t="s">
        <v>581</v>
      </c>
      <c r="J12" s="13">
        <f t="shared" si="0"/>
        <v>13</v>
      </c>
      <c r="K12" s="29">
        <f t="shared" si="1"/>
        <v>0</v>
      </c>
      <c r="L12" s="13">
        <v>7</v>
      </c>
      <c r="M12" s="13">
        <v>0</v>
      </c>
      <c r="N12" s="13">
        <v>11</v>
      </c>
      <c r="O12" s="13">
        <v>13</v>
      </c>
      <c r="P12" s="29">
        <f t="shared" si="2"/>
        <v>-0.8571428571428571</v>
      </c>
      <c r="Q12" s="7" t="s">
        <v>584</v>
      </c>
      <c r="T12" s="10"/>
      <c r="U12" s="32">
        <v>43124</v>
      </c>
      <c r="V12" s="6" t="s">
        <v>571</v>
      </c>
      <c r="W12" s="10">
        <v>43052</v>
      </c>
    </row>
    <row r="13" spans="1:23" hidden="1" x14ac:dyDescent="0.25">
      <c r="A13" s="5">
        <v>2017</v>
      </c>
      <c r="B13" s="5" t="s">
        <v>11</v>
      </c>
      <c r="C13" s="18" t="s">
        <v>775</v>
      </c>
      <c r="D13" s="20" t="s">
        <v>792</v>
      </c>
      <c r="E13" s="5" t="s">
        <v>26</v>
      </c>
      <c r="F13" s="5" t="s">
        <v>538</v>
      </c>
      <c r="G13" s="18" t="s">
        <v>27</v>
      </c>
      <c r="H13" s="27">
        <v>43105</v>
      </c>
      <c r="I13" s="13" t="s">
        <v>854</v>
      </c>
      <c r="J13" s="13">
        <f t="shared" si="0"/>
        <v>0</v>
      </c>
      <c r="K13" s="29" t="str">
        <f t="shared" si="1"/>
        <v/>
      </c>
      <c r="L13" s="13">
        <v>0</v>
      </c>
      <c r="M13" s="13">
        <v>0</v>
      </c>
      <c r="N13" s="13">
        <v>0</v>
      </c>
      <c r="O13" s="13">
        <v>0</v>
      </c>
      <c r="P13" s="29" t="str">
        <f t="shared" si="2"/>
        <v/>
      </c>
      <c r="Q13" s="7" t="s">
        <v>473</v>
      </c>
      <c r="R13" s="6" t="s">
        <v>665</v>
      </c>
      <c r="T13" s="10"/>
      <c r="U13" s="10">
        <v>42992</v>
      </c>
      <c r="V13" s="6" t="s">
        <v>571</v>
      </c>
      <c r="W13" s="10">
        <v>43069</v>
      </c>
    </row>
    <row r="14" spans="1:23" x14ac:dyDescent="0.25">
      <c r="A14" s="5">
        <v>2017</v>
      </c>
      <c r="B14" s="5" t="s">
        <v>11</v>
      </c>
      <c r="C14" s="18" t="s">
        <v>775</v>
      </c>
      <c r="D14" s="20" t="s">
        <v>792</v>
      </c>
      <c r="E14" s="5" t="s">
        <v>28</v>
      </c>
      <c r="F14" s="5" t="s">
        <v>531</v>
      </c>
      <c r="G14" s="18" t="s">
        <v>29</v>
      </c>
      <c r="H14" s="1">
        <v>2017</v>
      </c>
      <c r="I14" s="13" t="s">
        <v>524</v>
      </c>
      <c r="J14" s="13">
        <f t="shared" si="0"/>
        <v>11</v>
      </c>
      <c r="K14" s="29">
        <f t="shared" si="1"/>
        <v>0</v>
      </c>
      <c r="L14" s="13">
        <v>11</v>
      </c>
      <c r="M14" s="13">
        <v>11</v>
      </c>
      <c r="N14" s="13">
        <v>11</v>
      </c>
      <c r="O14" s="13">
        <v>11</v>
      </c>
      <c r="P14" s="29">
        <f t="shared" si="2"/>
        <v>0</v>
      </c>
      <c r="Q14" s="7" t="s">
        <v>474</v>
      </c>
      <c r="R14" s="6" t="s">
        <v>836</v>
      </c>
      <c r="U14" s="32">
        <v>43124</v>
      </c>
      <c r="V14" s="6" t="s">
        <v>571</v>
      </c>
      <c r="W14" s="10">
        <v>43052</v>
      </c>
    </row>
    <row r="15" spans="1:23" hidden="1" x14ac:dyDescent="0.25">
      <c r="A15" s="5">
        <v>2017</v>
      </c>
      <c r="B15" s="5" t="s">
        <v>11</v>
      </c>
      <c r="C15" s="18" t="s">
        <v>775</v>
      </c>
      <c r="D15" s="20" t="s">
        <v>792</v>
      </c>
      <c r="E15" s="5" t="s">
        <v>30</v>
      </c>
      <c r="F15" s="5" t="s">
        <v>575</v>
      </c>
      <c r="G15" s="18" t="s">
        <v>31</v>
      </c>
      <c r="H15" s="27">
        <v>43105</v>
      </c>
      <c r="I15" s="13" t="s">
        <v>854</v>
      </c>
      <c r="J15" s="13">
        <f t="shared" si="0"/>
        <v>0</v>
      </c>
      <c r="K15" s="29" t="str">
        <f t="shared" si="1"/>
        <v/>
      </c>
      <c r="L15" s="13">
        <v>0</v>
      </c>
      <c r="M15" s="13">
        <v>0</v>
      </c>
      <c r="N15" s="13">
        <v>0</v>
      </c>
      <c r="O15" s="13">
        <v>0</v>
      </c>
      <c r="P15" s="29" t="str">
        <f t="shared" si="2"/>
        <v/>
      </c>
      <c r="Q15" s="7" t="s">
        <v>585</v>
      </c>
      <c r="V15" s="6" t="s">
        <v>571</v>
      </c>
      <c r="W15" s="6" t="s">
        <v>805</v>
      </c>
    </row>
    <row r="16" spans="1:23" hidden="1" x14ac:dyDescent="0.25">
      <c r="A16" s="5">
        <v>2017</v>
      </c>
      <c r="B16" s="5" t="s">
        <v>11</v>
      </c>
      <c r="C16" s="18" t="s">
        <v>775</v>
      </c>
      <c r="D16" s="20" t="s">
        <v>792</v>
      </c>
      <c r="E16" s="5" t="s">
        <v>32</v>
      </c>
      <c r="F16" s="9" t="s">
        <v>666</v>
      </c>
      <c r="G16" s="18" t="s">
        <v>33</v>
      </c>
      <c r="H16" s="27">
        <v>43105</v>
      </c>
      <c r="I16" s="13" t="s">
        <v>854</v>
      </c>
      <c r="J16" s="13">
        <f t="shared" si="0"/>
        <v>0</v>
      </c>
      <c r="K16" s="29" t="str">
        <f t="shared" si="1"/>
        <v/>
      </c>
      <c r="L16" s="13">
        <v>0</v>
      </c>
      <c r="M16" s="13">
        <v>0</v>
      </c>
      <c r="N16" s="13">
        <v>0</v>
      </c>
      <c r="O16" s="13">
        <v>0</v>
      </c>
      <c r="P16" s="29" t="str">
        <f t="shared" si="2"/>
        <v/>
      </c>
      <c r="Q16" s="7" t="s">
        <v>473</v>
      </c>
      <c r="R16" s="6" t="s">
        <v>665</v>
      </c>
      <c r="V16" s="6" t="s">
        <v>571</v>
      </c>
      <c r="W16" s="10">
        <v>43069</v>
      </c>
    </row>
    <row r="17" spans="1:23" x14ac:dyDescent="0.25">
      <c r="A17" s="5">
        <v>2017</v>
      </c>
      <c r="B17" s="5" t="s">
        <v>11</v>
      </c>
      <c r="C17" s="18" t="s">
        <v>775</v>
      </c>
      <c r="D17" s="20" t="s">
        <v>792</v>
      </c>
      <c r="E17" s="5" t="s">
        <v>34</v>
      </c>
      <c r="F17" s="5" t="s">
        <v>577</v>
      </c>
      <c r="G17" s="18" t="s">
        <v>35</v>
      </c>
      <c r="H17" s="1">
        <v>2017</v>
      </c>
      <c r="I17" s="13" t="s">
        <v>524</v>
      </c>
      <c r="J17" s="13">
        <f t="shared" si="0"/>
        <v>34</v>
      </c>
      <c r="K17" s="29">
        <f t="shared" si="1"/>
        <v>0.23529411764705882</v>
      </c>
      <c r="L17" s="13">
        <v>33</v>
      </c>
      <c r="M17" s="13">
        <v>33</v>
      </c>
      <c r="N17" s="13">
        <v>34</v>
      </c>
      <c r="O17" s="13">
        <v>26</v>
      </c>
      <c r="P17" s="29">
        <f t="shared" si="2"/>
        <v>0.21212121212121213</v>
      </c>
      <c r="Q17" s="7" t="s">
        <v>565</v>
      </c>
      <c r="U17" s="32">
        <v>43124</v>
      </c>
      <c r="V17" s="6" t="s">
        <v>571</v>
      </c>
      <c r="W17" s="10">
        <v>43052</v>
      </c>
    </row>
    <row r="18" spans="1:23" x14ac:dyDescent="0.25">
      <c r="A18" s="5">
        <v>2017</v>
      </c>
      <c r="B18" s="5" t="s">
        <v>11</v>
      </c>
      <c r="C18" s="18" t="s">
        <v>775</v>
      </c>
      <c r="D18" s="20" t="s">
        <v>792</v>
      </c>
      <c r="E18" s="5" t="s">
        <v>36</v>
      </c>
      <c r="F18" s="5" t="s">
        <v>586</v>
      </c>
      <c r="G18" s="18" t="s">
        <v>37</v>
      </c>
      <c r="H18" s="27">
        <v>43105</v>
      </c>
      <c r="I18" s="13" t="s">
        <v>581</v>
      </c>
      <c r="J18" s="13">
        <f t="shared" si="0"/>
        <v>54</v>
      </c>
      <c r="K18" s="29">
        <f t="shared" si="1"/>
        <v>0.51851851851851849</v>
      </c>
      <c r="L18" s="13">
        <v>54</v>
      </c>
      <c r="M18" s="13">
        <v>26</v>
      </c>
      <c r="N18" s="13">
        <v>26</v>
      </c>
      <c r="O18" s="13">
        <v>26</v>
      </c>
      <c r="P18" s="29">
        <f t="shared" si="2"/>
        <v>0.51851851851851849</v>
      </c>
      <c r="Q18" s="7" t="s">
        <v>566</v>
      </c>
      <c r="T18" s="6"/>
      <c r="U18" s="32">
        <v>43124</v>
      </c>
      <c r="V18" s="6" t="s">
        <v>571</v>
      </c>
      <c r="W18" s="10">
        <v>43052</v>
      </c>
    </row>
    <row r="19" spans="1:23" x14ac:dyDescent="0.25">
      <c r="A19" s="5">
        <v>2017</v>
      </c>
      <c r="B19" s="5" t="s">
        <v>11</v>
      </c>
      <c r="C19" s="18" t="s">
        <v>775</v>
      </c>
      <c r="D19" s="20" t="s">
        <v>792</v>
      </c>
      <c r="E19" s="5" t="s">
        <v>38</v>
      </c>
      <c r="F19" s="5" t="s">
        <v>538</v>
      </c>
      <c r="G19" s="18" t="s">
        <v>39</v>
      </c>
      <c r="H19" s="27">
        <v>43105</v>
      </c>
      <c r="I19" s="13" t="s">
        <v>581</v>
      </c>
      <c r="J19" s="13">
        <f t="shared" si="0"/>
        <v>735</v>
      </c>
      <c r="K19" s="29">
        <f t="shared" si="1"/>
        <v>0</v>
      </c>
      <c r="L19" s="13">
        <v>681</v>
      </c>
      <c r="M19" s="13">
        <v>721</v>
      </c>
      <c r="N19" s="13">
        <v>733</v>
      </c>
      <c r="O19" s="13">
        <v>735</v>
      </c>
      <c r="P19" s="29">
        <f t="shared" si="2"/>
        <v>-7.9295154185022032E-2</v>
      </c>
      <c r="Q19" s="7" t="s">
        <v>517</v>
      </c>
      <c r="R19" s="6" t="s">
        <v>819</v>
      </c>
      <c r="T19" s="10">
        <v>43118</v>
      </c>
      <c r="U19" s="10">
        <v>43054</v>
      </c>
      <c r="V19" s="10">
        <v>43012</v>
      </c>
      <c r="W19" s="10">
        <v>43012</v>
      </c>
    </row>
    <row r="20" spans="1:23" hidden="1" x14ac:dyDescent="0.25">
      <c r="A20" s="5">
        <v>2017</v>
      </c>
      <c r="B20" s="5" t="s">
        <v>11</v>
      </c>
      <c r="C20" s="18" t="s">
        <v>775</v>
      </c>
      <c r="D20" s="20" t="s">
        <v>792</v>
      </c>
      <c r="E20" s="5" t="s">
        <v>40</v>
      </c>
      <c r="F20" s="9" t="s">
        <v>667</v>
      </c>
      <c r="G20" s="18" t="s">
        <v>41</v>
      </c>
      <c r="H20" s="27">
        <v>43105</v>
      </c>
      <c r="I20" s="13" t="s">
        <v>854</v>
      </c>
      <c r="J20" s="13">
        <f t="shared" si="0"/>
        <v>0</v>
      </c>
      <c r="K20" s="29" t="str">
        <f t="shared" si="1"/>
        <v/>
      </c>
      <c r="L20" s="13">
        <v>0</v>
      </c>
      <c r="M20" s="13">
        <v>0</v>
      </c>
      <c r="N20" s="13">
        <v>0</v>
      </c>
      <c r="O20" s="13">
        <v>0</v>
      </c>
      <c r="P20" s="29" t="str">
        <f t="shared" si="2"/>
        <v/>
      </c>
      <c r="Q20" s="7" t="s">
        <v>473</v>
      </c>
      <c r="R20" s="6" t="s">
        <v>665</v>
      </c>
      <c r="T20" s="6"/>
      <c r="U20" s="10">
        <v>42992</v>
      </c>
      <c r="V20" s="6" t="s">
        <v>571</v>
      </c>
      <c r="W20" s="10">
        <v>43069</v>
      </c>
    </row>
    <row r="21" spans="1:23" hidden="1" x14ac:dyDescent="0.25">
      <c r="A21" s="5">
        <v>2017</v>
      </c>
      <c r="B21" s="5" t="s">
        <v>11</v>
      </c>
      <c r="C21" s="18" t="s">
        <v>775</v>
      </c>
      <c r="D21" s="20" t="s">
        <v>792</v>
      </c>
      <c r="E21" s="5" t="s">
        <v>42</v>
      </c>
      <c r="F21" s="9" t="s">
        <v>668</v>
      </c>
      <c r="G21" s="18" t="s">
        <v>43</v>
      </c>
      <c r="H21" s="27">
        <v>43105</v>
      </c>
      <c r="I21" s="13" t="s">
        <v>854</v>
      </c>
      <c r="J21" s="13">
        <f t="shared" si="0"/>
        <v>0</v>
      </c>
      <c r="K21" s="29" t="str">
        <f t="shared" si="1"/>
        <v/>
      </c>
      <c r="L21" s="13">
        <v>0</v>
      </c>
      <c r="M21" s="13">
        <v>0</v>
      </c>
      <c r="N21" s="13">
        <v>0</v>
      </c>
      <c r="O21" s="13">
        <v>0</v>
      </c>
      <c r="P21" s="29" t="str">
        <f t="shared" si="2"/>
        <v/>
      </c>
      <c r="Q21" s="7" t="s">
        <v>473</v>
      </c>
      <c r="R21" s="6" t="s">
        <v>665</v>
      </c>
      <c r="T21" s="6"/>
      <c r="U21" s="10">
        <v>42992</v>
      </c>
      <c r="V21" s="6" t="s">
        <v>571</v>
      </c>
      <c r="W21" s="10">
        <v>43069</v>
      </c>
    </row>
    <row r="22" spans="1:23" hidden="1" x14ac:dyDescent="0.25">
      <c r="A22" s="5">
        <v>2017</v>
      </c>
      <c r="B22" s="5" t="s">
        <v>11</v>
      </c>
      <c r="C22" s="18" t="s">
        <v>775</v>
      </c>
      <c r="D22" s="20" t="s">
        <v>792</v>
      </c>
      <c r="E22" s="5" t="s">
        <v>44</v>
      </c>
      <c r="F22" s="9" t="s">
        <v>669</v>
      </c>
      <c r="G22" s="18" t="s">
        <v>45</v>
      </c>
      <c r="H22" s="27">
        <v>43105</v>
      </c>
      <c r="I22" s="13" t="s">
        <v>854</v>
      </c>
      <c r="J22" s="13">
        <f t="shared" si="0"/>
        <v>0</v>
      </c>
      <c r="K22" s="29" t="str">
        <f t="shared" si="1"/>
        <v/>
      </c>
      <c r="L22" s="13">
        <v>0</v>
      </c>
      <c r="M22" s="13">
        <v>0</v>
      </c>
      <c r="N22" s="13">
        <v>0</v>
      </c>
      <c r="O22" s="13">
        <v>0</v>
      </c>
      <c r="P22" s="29" t="str">
        <f t="shared" si="2"/>
        <v/>
      </c>
      <c r="Q22" s="7" t="s">
        <v>473</v>
      </c>
      <c r="R22" s="6" t="s">
        <v>665</v>
      </c>
      <c r="T22" s="6"/>
      <c r="U22" s="10">
        <v>42992</v>
      </c>
      <c r="V22" s="6" t="s">
        <v>571</v>
      </c>
      <c r="W22" s="10">
        <v>43069</v>
      </c>
    </row>
    <row r="23" spans="1:23" hidden="1" x14ac:dyDescent="0.25">
      <c r="A23" s="5">
        <v>2017</v>
      </c>
      <c r="B23" s="5" t="s">
        <v>11</v>
      </c>
      <c r="C23" s="18" t="s">
        <v>775</v>
      </c>
      <c r="D23" s="20" t="s">
        <v>792</v>
      </c>
      <c r="E23" s="5" t="s">
        <v>46</v>
      </c>
      <c r="F23" s="5" t="s">
        <v>532</v>
      </c>
      <c r="G23" s="18" t="s">
        <v>47</v>
      </c>
      <c r="H23" s="27">
        <v>43105</v>
      </c>
      <c r="I23" s="13" t="s">
        <v>854</v>
      </c>
      <c r="J23" s="13">
        <f t="shared" si="0"/>
        <v>0</v>
      </c>
      <c r="K23" s="29" t="str">
        <f t="shared" si="1"/>
        <v/>
      </c>
      <c r="L23" s="13">
        <v>0</v>
      </c>
      <c r="M23" s="13">
        <v>0</v>
      </c>
      <c r="N23" s="13">
        <v>0</v>
      </c>
      <c r="O23" s="13">
        <v>0</v>
      </c>
      <c r="P23" s="29" t="str">
        <f t="shared" si="2"/>
        <v/>
      </c>
      <c r="Q23" s="7" t="s">
        <v>475</v>
      </c>
      <c r="R23" s="6" t="s">
        <v>821</v>
      </c>
      <c r="T23" s="6"/>
      <c r="U23" s="10" t="s">
        <v>571</v>
      </c>
      <c r="V23" s="10">
        <v>43024</v>
      </c>
      <c r="W23" s="10">
        <v>43052</v>
      </c>
    </row>
    <row r="24" spans="1:23" hidden="1" x14ac:dyDescent="0.25">
      <c r="A24" s="5">
        <v>2017</v>
      </c>
      <c r="B24" s="5" t="s">
        <v>11</v>
      </c>
      <c r="C24" s="18" t="s">
        <v>775</v>
      </c>
      <c r="D24" s="20" t="s">
        <v>792</v>
      </c>
      <c r="E24" s="5" t="s">
        <v>48</v>
      </c>
      <c r="F24" s="5" t="s">
        <v>578</v>
      </c>
      <c r="G24" s="18" t="s">
        <v>49</v>
      </c>
      <c r="H24" s="27">
        <v>43105</v>
      </c>
      <c r="I24" s="13" t="s">
        <v>854</v>
      </c>
      <c r="J24" s="13">
        <f t="shared" si="0"/>
        <v>0</v>
      </c>
      <c r="K24" s="29" t="str">
        <f t="shared" si="1"/>
        <v/>
      </c>
      <c r="L24" s="13">
        <v>0</v>
      </c>
      <c r="M24" s="13">
        <v>0</v>
      </c>
      <c r="N24" s="13">
        <v>0</v>
      </c>
      <c r="O24" s="13">
        <v>0</v>
      </c>
      <c r="P24" s="29" t="str">
        <f t="shared" si="2"/>
        <v/>
      </c>
      <c r="Q24" s="7" t="s">
        <v>473</v>
      </c>
      <c r="R24" s="6" t="s">
        <v>665</v>
      </c>
      <c r="T24" s="6"/>
      <c r="U24" s="10">
        <v>42992</v>
      </c>
      <c r="V24" s="6" t="s">
        <v>571</v>
      </c>
      <c r="W24" s="10">
        <v>43069</v>
      </c>
    </row>
    <row r="25" spans="1:23" x14ac:dyDescent="0.25">
      <c r="A25" s="5">
        <v>2017</v>
      </c>
      <c r="B25" s="5" t="s">
        <v>11</v>
      </c>
      <c r="C25" s="18" t="s">
        <v>775</v>
      </c>
      <c r="D25" s="20" t="s">
        <v>792</v>
      </c>
      <c r="E25" s="5" t="s">
        <v>50</v>
      </c>
      <c r="F25" s="5" t="s">
        <v>541</v>
      </c>
      <c r="G25" s="18" t="s">
        <v>51</v>
      </c>
      <c r="H25" s="27">
        <v>43105</v>
      </c>
      <c r="I25" s="13" t="s">
        <v>581</v>
      </c>
      <c r="J25" s="13">
        <f t="shared" si="0"/>
        <v>19</v>
      </c>
      <c r="K25" s="29">
        <f t="shared" si="1"/>
        <v>0</v>
      </c>
      <c r="L25" s="13">
        <v>19</v>
      </c>
      <c r="M25" s="13">
        <v>19</v>
      </c>
      <c r="N25" s="13">
        <v>19</v>
      </c>
      <c r="O25" s="13">
        <v>19</v>
      </c>
      <c r="P25" s="29">
        <f t="shared" si="2"/>
        <v>0</v>
      </c>
      <c r="Q25" s="7" t="s">
        <v>583</v>
      </c>
      <c r="T25" s="6"/>
      <c r="U25" s="32">
        <v>43124</v>
      </c>
      <c r="V25" s="6" t="s">
        <v>571</v>
      </c>
      <c r="W25" s="10">
        <v>43052</v>
      </c>
    </row>
    <row r="26" spans="1:23" hidden="1" x14ac:dyDescent="0.25">
      <c r="A26" s="5">
        <v>2017</v>
      </c>
      <c r="B26" s="5" t="s">
        <v>11</v>
      </c>
      <c r="C26" s="18" t="s">
        <v>775</v>
      </c>
      <c r="D26" s="20" t="s">
        <v>792</v>
      </c>
      <c r="E26" s="5" t="s">
        <v>52</v>
      </c>
      <c r="F26" s="5" t="s">
        <v>543</v>
      </c>
      <c r="G26" s="18" t="s">
        <v>53</v>
      </c>
      <c r="H26" s="27">
        <v>43105</v>
      </c>
      <c r="I26" s="13" t="s">
        <v>854</v>
      </c>
      <c r="J26" s="13">
        <f t="shared" si="0"/>
        <v>0</v>
      </c>
      <c r="K26" s="29" t="str">
        <f t="shared" si="1"/>
        <v/>
      </c>
      <c r="L26" s="13">
        <v>0</v>
      </c>
      <c r="M26" s="13">
        <v>0</v>
      </c>
      <c r="N26" s="13">
        <v>0</v>
      </c>
      <c r="O26" s="13">
        <v>0</v>
      </c>
      <c r="P26" s="29" t="str">
        <f t="shared" si="2"/>
        <v/>
      </c>
      <c r="Q26" s="16" t="s">
        <v>822</v>
      </c>
      <c r="R26" s="6" t="s">
        <v>571</v>
      </c>
      <c r="T26" s="6"/>
      <c r="U26" s="10" t="s">
        <v>571</v>
      </c>
      <c r="V26" s="10">
        <v>43024</v>
      </c>
      <c r="W26" s="6" t="s">
        <v>804</v>
      </c>
    </row>
    <row r="27" spans="1:23" x14ac:dyDescent="0.25">
      <c r="A27" s="5">
        <v>2017</v>
      </c>
      <c r="B27" s="5" t="s">
        <v>11</v>
      </c>
      <c r="C27" s="18" t="s">
        <v>775</v>
      </c>
      <c r="D27" s="20" t="s">
        <v>792</v>
      </c>
      <c r="E27" s="5" t="s">
        <v>54</v>
      </c>
      <c r="F27" s="5" t="s">
        <v>544</v>
      </c>
      <c r="G27" s="18" t="s">
        <v>55</v>
      </c>
      <c r="H27" s="27">
        <v>43105</v>
      </c>
      <c r="I27" s="13" t="s">
        <v>581</v>
      </c>
      <c r="J27" s="13">
        <f t="shared" si="0"/>
        <v>18</v>
      </c>
      <c r="K27" s="29">
        <f t="shared" si="1"/>
        <v>0</v>
      </c>
      <c r="L27" s="14">
        <v>17</v>
      </c>
      <c r="M27" s="14">
        <v>18</v>
      </c>
      <c r="N27" s="14">
        <v>18</v>
      </c>
      <c r="O27" s="14">
        <v>18</v>
      </c>
      <c r="P27" s="29">
        <f t="shared" si="2"/>
        <v>-5.8823529411764705E-2</v>
      </c>
      <c r="Q27" s="5" t="s">
        <v>476</v>
      </c>
      <c r="R27" s="5" t="s">
        <v>588</v>
      </c>
      <c r="T27" s="6"/>
      <c r="U27" s="32">
        <v>43124</v>
      </c>
      <c r="V27" s="10" t="s">
        <v>571</v>
      </c>
      <c r="W27" s="10">
        <v>43052</v>
      </c>
    </row>
    <row r="28" spans="1:23" hidden="1" x14ac:dyDescent="0.25">
      <c r="A28" s="5">
        <v>2017</v>
      </c>
      <c r="B28" s="5" t="s">
        <v>11</v>
      </c>
      <c r="C28" s="18" t="s">
        <v>775</v>
      </c>
      <c r="D28" s="20" t="s">
        <v>792</v>
      </c>
      <c r="E28" s="5" t="s">
        <v>56</v>
      </c>
      <c r="F28" s="9" t="s">
        <v>673</v>
      </c>
      <c r="G28" s="18" t="s">
        <v>57</v>
      </c>
      <c r="H28" s="27">
        <v>43105</v>
      </c>
      <c r="I28" s="13" t="s">
        <v>854</v>
      </c>
      <c r="J28" s="13">
        <f t="shared" si="0"/>
        <v>0</v>
      </c>
      <c r="K28" s="29" t="str">
        <f t="shared" si="1"/>
        <v/>
      </c>
      <c r="L28" s="13">
        <v>0</v>
      </c>
      <c r="M28" s="13">
        <v>0</v>
      </c>
      <c r="N28" s="13">
        <v>0</v>
      </c>
      <c r="O28" s="13">
        <v>0</v>
      </c>
      <c r="P28" s="29" t="str">
        <f t="shared" si="2"/>
        <v/>
      </c>
      <c r="Q28" s="7" t="s">
        <v>477</v>
      </c>
      <c r="T28" s="6"/>
      <c r="U28" s="6" t="s">
        <v>571</v>
      </c>
      <c r="V28" s="6" t="s">
        <v>571</v>
      </c>
      <c r="W28" s="6" t="s">
        <v>571</v>
      </c>
    </row>
    <row r="29" spans="1:23" hidden="1" x14ac:dyDescent="0.25">
      <c r="A29" s="5">
        <v>2017</v>
      </c>
      <c r="B29" s="5" t="s">
        <v>11</v>
      </c>
      <c r="C29" s="18" t="s">
        <v>775</v>
      </c>
      <c r="D29" s="20" t="s">
        <v>792</v>
      </c>
      <c r="E29" s="5" t="s">
        <v>58</v>
      </c>
      <c r="F29" s="9" t="s">
        <v>674</v>
      </c>
      <c r="G29" s="18" t="s">
        <v>59</v>
      </c>
      <c r="H29" s="27">
        <v>43105</v>
      </c>
      <c r="I29" s="13" t="s">
        <v>854</v>
      </c>
      <c r="J29" s="13">
        <f t="shared" si="0"/>
        <v>0</v>
      </c>
      <c r="K29" s="29" t="str">
        <f t="shared" si="1"/>
        <v/>
      </c>
      <c r="L29" s="13">
        <v>0</v>
      </c>
      <c r="M29" s="13">
        <v>0</v>
      </c>
      <c r="N29" s="13">
        <v>0</v>
      </c>
      <c r="O29" s="13">
        <v>0</v>
      </c>
      <c r="P29" s="29" t="str">
        <f t="shared" si="2"/>
        <v/>
      </c>
      <c r="Q29" s="7" t="s">
        <v>477</v>
      </c>
      <c r="T29" s="6"/>
      <c r="U29" s="6" t="s">
        <v>571</v>
      </c>
      <c r="V29" s="6" t="s">
        <v>571</v>
      </c>
      <c r="W29" s="6" t="s">
        <v>571</v>
      </c>
    </row>
    <row r="30" spans="1:23" hidden="1" x14ac:dyDescent="0.25">
      <c r="A30" s="5">
        <v>2017</v>
      </c>
      <c r="B30" s="5" t="s">
        <v>11</v>
      </c>
      <c r="C30" s="18" t="s">
        <v>775</v>
      </c>
      <c r="D30" s="20" t="s">
        <v>792</v>
      </c>
      <c r="E30" s="5" t="s">
        <v>60</v>
      </c>
      <c r="F30" s="9" t="s">
        <v>675</v>
      </c>
      <c r="G30" s="18" t="s">
        <v>61</v>
      </c>
      <c r="H30" s="27">
        <v>43105</v>
      </c>
      <c r="I30" s="13" t="s">
        <v>854</v>
      </c>
      <c r="J30" s="13">
        <f t="shared" si="0"/>
        <v>0</v>
      </c>
      <c r="K30" s="29" t="str">
        <f t="shared" si="1"/>
        <v/>
      </c>
      <c r="L30" s="13">
        <v>0</v>
      </c>
      <c r="M30" s="13">
        <v>0</v>
      </c>
      <c r="N30" s="13">
        <v>0</v>
      </c>
      <c r="O30" s="13">
        <v>0</v>
      </c>
      <c r="P30" s="29" t="str">
        <f t="shared" si="2"/>
        <v/>
      </c>
      <c r="Q30" s="7" t="s">
        <v>473</v>
      </c>
      <c r="R30" s="6" t="s">
        <v>665</v>
      </c>
      <c r="T30" s="6"/>
      <c r="U30" s="10">
        <v>42992</v>
      </c>
      <c r="V30" s="6" t="s">
        <v>571</v>
      </c>
      <c r="W30" s="10">
        <v>43069</v>
      </c>
    </row>
    <row r="31" spans="1:23" hidden="1" x14ac:dyDescent="0.25">
      <c r="A31" s="5">
        <v>2017</v>
      </c>
      <c r="B31" s="5" t="s">
        <v>11</v>
      </c>
      <c r="C31" s="18" t="s">
        <v>775</v>
      </c>
      <c r="D31" s="20" t="s">
        <v>792</v>
      </c>
      <c r="E31" s="5" t="s">
        <v>62</v>
      </c>
      <c r="F31" s="9" t="s">
        <v>676</v>
      </c>
      <c r="G31" s="18" t="s">
        <v>63</v>
      </c>
      <c r="H31" s="27">
        <v>43105</v>
      </c>
      <c r="I31" s="13" t="s">
        <v>854</v>
      </c>
      <c r="J31" s="13">
        <f t="shared" si="0"/>
        <v>0</v>
      </c>
      <c r="K31" s="29" t="str">
        <f t="shared" si="1"/>
        <v/>
      </c>
      <c r="L31" s="13">
        <v>0</v>
      </c>
      <c r="M31" s="13">
        <v>0</v>
      </c>
      <c r="N31" s="13">
        <v>0</v>
      </c>
      <c r="O31" s="13">
        <v>0</v>
      </c>
      <c r="P31" s="29" t="str">
        <f t="shared" si="2"/>
        <v/>
      </c>
      <c r="Q31" s="7" t="s">
        <v>823</v>
      </c>
      <c r="T31" s="6"/>
      <c r="U31" s="6" t="s">
        <v>571</v>
      </c>
      <c r="V31" s="6" t="s">
        <v>571</v>
      </c>
      <c r="W31" s="6" t="s">
        <v>804</v>
      </c>
    </row>
    <row r="32" spans="1:23" hidden="1" x14ac:dyDescent="0.25">
      <c r="A32" s="5">
        <v>2017</v>
      </c>
      <c r="B32" s="5" t="s">
        <v>11</v>
      </c>
      <c r="C32" s="18" t="s">
        <v>775</v>
      </c>
      <c r="D32" s="20" t="s">
        <v>792</v>
      </c>
      <c r="E32" s="5" t="s">
        <v>64</v>
      </c>
      <c r="F32" s="9" t="s">
        <v>670</v>
      </c>
      <c r="G32" s="18" t="s">
        <v>65</v>
      </c>
      <c r="H32" s="27">
        <v>43105</v>
      </c>
      <c r="I32" s="13" t="s">
        <v>854</v>
      </c>
      <c r="J32" s="13">
        <f t="shared" si="0"/>
        <v>0</v>
      </c>
      <c r="K32" s="29" t="str">
        <f t="shared" si="1"/>
        <v/>
      </c>
      <c r="L32" s="13">
        <v>0</v>
      </c>
      <c r="M32" s="13">
        <v>0</v>
      </c>
      <c r="N32" s="13">
        <v>0</v>
      </c>
      <c r="O32" s="13">
        <v>0</v>
      </c>
      <c r="P32" s="29" t="str">
        <f t="shared" si="2"/>
        <v/>
      </c>
      <c r="Q32" s="7" t="s">
        <v>473</v>
      </c>
      <c r="R32" s="6" t="s">
        <v>665</v>
      </c>
      <c r="T32" s="6"/>
      <c r="U32" s="10">
        <v>42992</v>
      </c>
      <c r="V32" s="6" t="s">
        <v>571</v>
      </c>
      <c r="W32" s="10">
        <v>43069</v>
      </c>
    </row>
    <row r="33" spans="1:23" hidden="1" x14ac:dyDescent="0.25">
      <c r="A33" s="5">
        <v>2017</v>
      </c>
      <c r="B33" s="5" t="s">
        <v>11</v>
      </c>
      <c r="C33" s="18" t="s">
        <v>775</v>
      </c>
      <c r="D33" s="20" t="s">
        <v>792</v>
      </c>
      <c r="E33" s="5" t="s">
        <v>66</v>
      </c>
      <c r="F33" s="9" t="s">
        <v>677</v>
      </c>
      <c r="G33" s="18" t="s">
        <v>67</v>
      </c>
      <c r="H33" s="27">
        <v>43105</v>
      </c>
      <c r="I33" s="13" t="s">
        <v>854</v>
      </c>
      <c r="J33" s="13">
        <f t="shared" si="0"/>
        <v>0</v>
      </c>
      <c r="K33" s="29" t="str">
        <f t="shared" si="1"/>
        <v/>
      </c>
      <c r="L33" s="13">
        <v>0</v>
      </c>
      <c r="M33" s="13">
        <v>0</v>
      </c>
      <c r="N33" s="13">
        <v>0</v>
      </c>
      <c r="O33" s="13">
        <v>0</v>
      </c>
      <c r="P33" s="29" t="str">
        <f t="shared" si="2"/>
        <v/>
      </c>
      <c r="Q33" s="7" t="s">
        <v>478</v>
      </c>
      <c r="T33" s="6"/>
      <c r="U33" s="6" t="s">
        <v>571</v>
      </c>
      <c r="V33" s="6" t="s">
        <v>571</v>
      </c>
      <c r="W33" s="10">
        <v>43052</v>
      </c>
    </row>
    <row r="34" spans="1:23" hidden="1" x14ac:dyDescent="0.25">
      <c r="A34" s="5">
        <v>2017</v>
      </c>
      <c r="B34" s="5" t="s">
        <v>11</v>
      </c>
      <c r="C34" s="18" t="s">
        <v>775</v>
      </c>
      <c r="D34" s="20" t="s">
        <v>792</v>
      </c>
      <c r="E34" s="5" t="s">
        <v>68</v>
      </c>
      <c r="F34" s="9" t="s">
        <v>678</v>
      </c>
      <c r="G34" s="18" t="s">
        <v>69</v>
      </c>
      <c r="H34" s="27">
        <v>43105</v>
      </c>
      <c r="I34" s="13" t="s">
        <v>854</v>
      </c>
      <c r="J34" s="13">
        <f t="shared" si="0"/>
        <v>0</v>
      </c>
      <c r="K34" s="29" t="str">
        <f t="shared" si="1"/>
        <v/>
      </c>
      <c r="L34" s="13">
        <v>0</v>
      </c>
      <c r="M34" s="13">
        <v>0</v>
      </c>
      <c r="N34" s="13">
        <v>0</v>
      </c>
      <c r="O34" s="13">
        <v>0</v>
      </c>
      <c r="P34" s="29" t="str">
        <f t="shared" si="2"/>
        <v/>
      </c>
      <c r="Q34" s="15" t="s">
        <v>479</v>
      </c>
      <c r="T34" s="6"/>
      <c r="U34" s="6" t="s">
        <v>571</v>
      </c>
      <c r="V34" s="6" t="s">
        <v>571</v>
      </c>
      <c r="W34" s="6" t="s">
        <v>571</v>
      </c>
    </row>
    <row r="35" spans="1:23" hidden="1" x14ac:dyDescent="0.25">
      <c r="A35" s="5">
        <v>2017</v>
      </c>
      <c r="B35" s="5" t="s">
        <v>11</v>
      </c>
      <c r="C35" s="18" t="s">
        <v>775</v>
      </c>
      <c r="D35" s="20" t="s">
        <v>792</v>
      </c>
      <c r="E35" s="5" t="s">
        <v>70</v>
      </c>
      <c r="F35" s="9" t="s">
        <v>679</v>
      </c>
      <c r="G35" s="18" t="s">
        <v>71</v>
      </c>
      <c r="H35" s="27">
        <v>43105</v>
      </c>
      <c r="I35" s="13" t="s">
        <v>854</v>
      </c>
      <c r="J35" s="13">
        <f t="shared" si="0"/>
        <v>0</v>
      </c>
      <c r="K35" s="29" t="str">
        <f t="shared" si="1"/>
        <v/>
      </c>
      <c r="L35" s="13">
        <v>0</v>
      </c>
      <c r="M35" s="13">
        <v>0</v>
      </c>
      <c r="N35" s="13">
        <v>0</v>
      </c>
      <c r="O35" s="13">
        <v>0</v>
      </c>
      <c r="P35" s="29" t="str">
        <f t="shared" si="2"/>
        <v/>
      </c>
      <c r="Q35" s="7" t="s">
        <v>824</v>
      </c>
      <c r="T35" s="6"/>
      <c r="U35" s="6" t="s">
        <v>571</v>
      </c>
      <c r="V35" s="6" t="s">
        <v>571</v>
      </c>
      <c r="W35" s="6" t="s">
        <v>571</v>
      </c>
    </row>
    <row r="36" spans="1:23" hidden="1" x14ac:dyDescent="0.25">
      <c r="A36" s="5">
        <v>2017</v>
      </c>
      <c r="B36" s="5" t="s">
        <v>11</v>
      </c>
      <c r="C36" s="18" t="s">
        <v>775</v>
      </c>
      <c r="D36" s="20" t="s">
        <v>792</v>
      </c>
      <c r="E36" s="5" t="s">
        <v>72</v>
      </c>
      <c r="F36" s="9" t="s">
        <v>680</v>
      </c>
      <c r="G36" s="18" t="s">
        <v>73</v>
      </c>
      <c r="H36" s="27">
        <v>43105</v>
      </c>
      <c r="I36" s="13" t="s">
        <v>854</v>
      </c>
      <c r="J36" s="13">
        <f t="shared" si="0"/>
        <v>0</v>
      </c>
      <c r="K36" s="29" t="str">
        <f t="shared" si="1"/>
        <v/>
      </c>
      <c r="L36" s="13">
        <v>0</v>
      </c>
      <c r="M36" s="13">
        <v>0</v>
      </c>
      <c r="N36" s="13">
        <v>0</v>
      </c>
      <c r="O36" s="13">
        <v>0</v>
      </c>
      <c r="P36" s="29" t="str">
        <f t="shared" si="2"/>
        <v/>
      </c>
      <c r="Q36" s="7" t="s">
        <v>518</v>
      </c>
      <c r="T36" s="6"/>
      <c r="U36" s="6" t="s">
        <v>571</v>
      </c>
      <c r="V36" s="6" t="s">
        <v>571</v>
      </c>
      <c r="W36" s="6" t="s">
        <v>571</v>
      </c>
    </row>
    <row r="37" spans="1:23" hidden="1" x14ac:dyDescent="0.25">
      <c r="A37" s="5">
        <v>2017</v>
      </c>
      <c r="B37" s="5" t="s">
        <v>11</v>
      </c>
      <c r="C37" s="18" t="s">
        <v>775</v>
      </c>
      <c r="D37" s="20" t="s">
        <v>792</v>
      </c>
      <c r="E37" s="5" t="s">
        <v>74</v>
      </c>
      <c r="F37" s="9" t="s">
        <v>681</v>
      </c>
      <c r="G37" s="18" t="s">
        <v>75</v>
      </c>
      <c r="H37" s="27">
        <v>43105</v>
      </c>
      <c r="I37" s="13" t="s">
        <v>854</v>
      </c>
      <c r="J37" s="13">
        <f t="shared" si="0"/>
        <v>0</v>
      </c>
      <c r="K37" s="29" t="str">
        <f t="shared" si="1"/>
        <v/>
      </c>
      <c r="L37" s="13">
        <v>0</v>
      </c>
      <c r="M37" s="13">
        <v>0</v>
      </c>
      <c r="N37" s="13">
        <v>0</v>
      </c>
      <c r="O37" s="13">
        <v>0</v>
      </c>
      <c r="P37" s="29" t="str">
        <f t="shared" si="2"/>
        <v/>
      </c>
      <c r="Q37" s="7" t="s">
        <v>480</v>
      </c>
      <c r="T37" s="6"/>
      <c r="U37" s="6" t="s">
        <v>571</v>
      </c>
      <c r="V37" s="6" t="s">
        <v>571</v>
      </c>
      <c r="W37" s="10">
        <v>43052</v>
      </c>
    </row>
    <row r="38" spans="1:23" hidden="1" x14ac:dyDescent="0.25">
      <c r="A38" s="5">
        <v>2017</v>
      </c>
      <c r="B38" s="5" t="s">
        <v>11</v>
      </c>
      <c r="C38" s="18" t="s">
        <v>775</v>
      </c>
      <c r="D38" s="20" t="s">
        <v>792</v>
      </c>
      <c r="E38" s="5" t="s">
        <v>76</v>
      </c>
      <c r="F38" s="9" t="s">
        <v>682</v>
      </c>
      <c r="G38" s="18" t="s">
        <v>77</v>
      </c>
      <c r="H38" s="27">
        <v>43105</v>
      </c>
      <c r="I38" s="13" t="s">
        <v>854</v>
      </c>
      <c r="J38" s="13">
        <f t="shared" si="0"/>
        <v>0</v>
      </c>
      <c r="K38" s="29" t="str">
        <f t="shared" si="1"/>
        <v/>
      </c>
      <c r="L38" s="13">
        <v>0</v>
      </c>
      <c r="M38" s="13">
        <v>0</v>
      </c>
      <c r="N38" s="13">
        <v>0</v>
      </c>
      <c r="O38" s="13">
        <v>0</v>
      </c>
      <c r="P38" s="29" t="str">
        <f t="shared" si="2"/>
        <v/>
      </c>
      <c r="Q38" s="7" t="s">
        <v>477</v>
      </c>
      <c r="T38" s="6"/>
      <c r="U38" s="6" t="s">
        <v>571</v>
      </c>
      <c r="V38" s="6" t="s">
        <v>571</v>
      </c>
      <c r="W38" s="6" t="s">
        <v>571</v>
      </c>
    </row>
    <row r="39" spans="1:23" hidden="1" x14ac:dyDescent="0.25">
      <c r="A39" s="5">
        <v>2017</v>
      </c>
      <c r="B39" s="5" t="s">
        <v>11</v>
      </c>
      <c r="C39" s="18" t="s">
        <v>775</v>
      </c>
      <c r="D39" s="20" t="s">
        <v>792</v>
      </c>
      <c r="E39" s="5" t="s">
        <v>78</v>
      </c>
      <c r="F39" s="9" t="s">
        <v>683</v>
      </c>
      <c r="G39" s="18" t="s">
        <v>79</v>
      </c>
      <c r="H39" s="27">
        <v>43105</v>
      </c>
      <c r="I39" s="13" t="s">
        <v>854</v>
      </c>
      <c r="J39" s="13">
        <f t="shared" si="0"/>
        <v>0</v>
      </c>
      <c r="K39" s="29" t="str">
        <f t="shared" si="1"/>
        <v/>
      </c>
      <c r="L39" s="13">
        <v>0</v>
      </c>
      <c r="M39" s="13">
        <v>0</v>
      </c>
      <c r="N39" s="13">
        <v>0</v>
      </c>
      <c r="O39" s="13">
        <v>0</v>
      </c>
      <c r="P39" s="29" t="str">
        <f t="shared" si="2"/>
        <v/>
      </c>
      <c r="Q39" s="7" t="s">
        <v>477</v>
      </c>
      <c r="T39" s="6"/>
      <c r="U39" s="6" t="s">
        <v>571</v>
      </c>
      <c r="V39" s="6" t="s">
        <v>571</v>
      </c>
      <c r="W39" s="6" t="s">
        <v>571</v>
      </c>
    </row>
    <row r="40" spans="1:23" hidden="1" x14ac:dyDescent="0.25">
      <c r="A40" s="5">
        <v>2017</v>
      </c>
      <c r="B40" s="5" t="s">
        <v>11</v>
      </c>
      <c r="C40" s="18" t="s">
        <v>775</v>
      </c>
      <c r="D40" s="20" t="s">
        <v>792</v>
      </c>
      <c r="E40" s="5" t="s">
        <v>80</v>
      </c>
      <c r="F40" s="9" t="s">
        <v>684</v>
      </c>
      <c r="G40" s="18" t="s">
        <v>81</v>
      </c>
      <c r="H40" s="27">
        <v>43105</v>
      </c>
      <c r="I40" s="13" t="s">
        <v>854</v>
      </c>
      <c r="J40" s="13">
        <f t="shared" si="0"/>
        <v>0</v>
      </c>
      <c r="K40" s="29" t="str">
        <f t="shared" si="1"/>
        <v/>
      </c>
      <c r="L40" s="13">
        <v>0</v>
      </c>
      <c r="M40" s="13">
        <v>0</v>
      </c>
      <c r="N40" s="13">
        <v>0</v>
      </c>
      <c r="O40" s="13">
        <v>0</v>
      </c>
      <c r="P40" s="29" t="str">
        <f t="shared" si="2"/>
        <v/>
      </c>
      <c r="Q40" s="7" t="s">
        <v>477</v>
      </c>
      <c r="T40" s="6"/>
      <c r="U40" s="6" t="s">
        <v>571</v>
      </c>
      <c r="V40" s="6" t="s">
        <v>571</v>
      </c>
      <c r="W40" s="6" t="s">
        <v>571</v>
      </c>
    </row>
    <row r="41" spans="1:23" hidden="1" x14ac:dyDescent="0.25">
      <c r="A41" s="5">
        <v>2017</v>
      </c>
      <c r="B41" s="5" t="s">
        <v>11</v>
      </c>
      <c r="C41" s="18" t="s">
        <v>775</v>
      </c>
      <c r="D41" s="20" t="s">
        <v>792</v>
      </c>
      <c r="E41" s="5" t="s">
        <v>82</v>
      </c>
      <c r="F41" s="9" t="s">
        <v>685</v>
      </c>
      <c r="G41" s="18" t="s">
        <v>83</v>
      </c>
      <c r="H41" s="27">
        <v>43105</v>
      </c>
      <c r="I41" s="13" t="s">
        <v>854</v>
      </c>
      <c r="J41" s="13">
        <f t="shared" si="0"/>
        <v>0</v>
      </c>
      <c r="K41" s="29" t="str">
        <f t="shared" si="1"/>
        <v/>
      </c>
      <c r="L41" s="13">
        <v>0</v>
      </c>
      <c r="M41" s="13">
        <v>0</v>
      </c>
      <c r="N41" s="13">
        <v>0</v>
      </c>
      <c r="O41" s="13">
        <v>0</v>
      </c>
      <c r="P41" s="29" t="str">
        <f t="shared" si="2"/>
        <v/>
      </c>
      <c r="Q41" s="7" t="s">
        <v>477</v>
      </c>
      <c r="T41" s="6"/>
      <c r="U41" s="6" t="s">
        <v>571</v>
      </c>
      <c r="V41" s="6" t="s">
        <v>571</v>
      </c>
      <c r="W41" s="6" t="s">
        <v>571</v>
      </c>
    </row>
    <row r="42" spans="1:23" hidden="1" x14ac:dyDescent="0.25">
      <c r="A42" s="5">
        <v>2017</v>
      </c>
      <c r="B42" s="5" t="s">
        <v>11</v>
      </c>
      <c r="C42" s="18" t="s">
        <v>775</v>
      </c>
      <c r="D42" s="20" t="s">
        <v>792</v>
      </c>
      <c r="E42" s="5" t="s">
        <v>84</v>
      </c>
      <c r="F42" s="9" t="s">
        <v>687</v>
      </c>
      <c r="G42" s="18" t="s">
        <v>85</v>
      </c>
      <c r="H42" s="27">
        <v>43105</v>
      </c>
      <c r="I42" s="13" t="s">
        <v>854</v>
      </c>
      <c r="J42" s="13">
        <f t="shared" si="0"/>
        <v>0</v>
      </c>
      <c r="K42" s="29" t="str">
        <f t="shared" si="1"/>
        <v/>
      </c>
      <c r="L42" s="13">
        <v>0</v>
      </c>
      <c r="M42" s="13">
        <v>0</v>
      </c>
      <c r="N42" s="13">
        <v>0</v>
      </c>
      <c r="O42" s="13">
        <v>0</v>
      </c>
      <c r="P42" s="29" t="str">
        <f t="shared" si="2"/>
        <v/>
      </c>
      <c r="Q42" s="7" t="s">
        <v>477</v>
      </c>
      <c r="T42" s="6"/>
      <c r="U42" s="6" t="s">
        <v>571</v>
      </c>
      <c r="V42" s="6" t="s">
        <v>571</v>
      </c>
      <c r="W42" s="6" t="s">
        <v>571</v>
      </c>
    </row>
    <row r="43" spans="1:23" hidden="1" x14ac:dyDescent="0.25">
      <c r="A43" s="5">
        <v>2017</v>
      </c>
      <c r="B43" s="5" t="s">
        <v>11</v>
      </c>
      <c r="C43" s="18" t="s">
        <v>775</v>
      </c>
      <c r="D43" s="20" t="s">
        <v>792</v>
      </c>
      <c r="E43" s="5" t="s">
        <v>86</v>
      </c>
      <c r="F43" s="9" t="s">
        <v>688</v>
      </c>
      <c r="G43" s="18" t="s">
        <v>87</v>
      </c>
      <c r="H43" s="27">
        <v>43105</v>
      </c>
      <c r="I43" s="13" t="s">
        <v>854</v>
      </c>
      <c r="J43" s="13">
        <f t="shared" si="0"/>
        <v>0</v>
      </c>
      <c r="K43" s="29" t="str">
        <f t="shared" si="1"/>
        <v/>
      </c>
      <c r="L43" s="13">
        <v>0</v>
      </c>
      <c r="M43" s="13">
        <v>0</v>
      </c>
      <c r="N43" s="13">
        <v>0</v>
      </c>
      <c r="O43" s="13">
        <v>0</v>
      </c>
      <c r="P43" s="29" t="str">
        <f t="shared" si="2"/>
        <v/>
      </c>
      <c r="Q43" s="7" t="s">
        <v>477</v>
      </c>
      <c r="T43" s="6"/>
      <c r="U43" s="6" t="s">
        <v>571</v>
      </c>
      <c r="V43" s="6" t="s">
        <v>571</v>
      </c>
      <c r="W43" s="6" t="s">
        <v>571</v>
      </c>
    </row>
    <row r="44" spans="1:23" hidden="1" x14ac:dyDescent="0.25">
      <c r="A44" s="5">
        <v>2017</v>
      </c>
      <c r="B44" s="5" t="s">
        <v>11</v>
      </c>
      <c r="C44" s="18" t="s">
        <v>775</v>
      </c>
      <c r="D44" s="20" t="s">
        <v>792</v>
      </c>
      <c r="E44" s="5" t="s">
        <v>88</v>
      </c>
      <c r="F44" s="9" t="s">
        <v>689</v>
      </c>
      <c r="G44" s="18" t="s">
        <v>89</v>
      </c>
      <c r="H44" s="27">
        <v>43105</v>
      </c>
      <c r="I44" s="13" t="s">
        <v>854</v>
      </c>
      <c r="J44" s="13">
        <f t="shared" si="0"/>
        <v>0</v>
      </c>
      <c r="K44" s="29" t="str">
        <f t="shared" si="1"/>
        <v/>
      </c>
      <c r="L44" s="13">
        <v>0</v>
      </c>
      <c r="M44" s="13">
        <v>0</v>
      </c>
      <c r="N44" s="13">
        <v>0</v>
      </c>
      <c r="O44" s="13">
        <v>0</v>
      </c>
      <c r="P44" s="29" t="str">
        <f t="shared" si="2"/>
        <v/>
      </c>
      <c r="Q44" s="7" t="s">
        <v>477</v>
      </c>
      <c r="T44" s="6"/>
      <c r="U44" s="6" t="s">
        <v>571</v>
      </c>
      <c r="V44" s="6" t="s">
        <v>571</v>
      </c>
      <c r="W44" s="6" t="s">
        <v>571</v>
      </c>
    </row>
    <row r="45" spans="1:23" hidden="1" x14ac:dyDescent="0.25">
      <c r="A45" s="5">
        <v>2017</v>
      </c>
      <c r="B45" s="5" t="s">
        <v>11</v>
      </c>
      <c r="C45" s="18" t="s">
        <v>775</v>
      </c>
      <c r="D45" s="20" t="s">
        <v>792</v>
      </c>
      <c r="E45" s="5" t="s">
        <v>90</v>
      </c>
      <c r="F45" s="9" t="s">
        <v>690</v>
      </c>
      <c r="G45" s="18" t="s">
        <v>91</v>
      </c>
      <c r="H45" s="27">
        <v>43105</v>
      </c>
      <c r="I45" s="13" t="s">
        <v>854</v>
      </c>
      <c r="J45" s="13">
        <f t="shared" si="0"/>
        <v>0</v>
      </c>
      <c r="K45" s="29" t="str">
        <f t="shared" si="1"/>
        <v/>
      </c>
      <c r="L45" s="13">
        <v>0</v>
      </c>
      <c r="M45" s="13">
        <v>0</v>
      </c>
      <c r="N45" s="13">
        <v>0</v>
      </c>
      <c r="O45" s="13">
        <v>0</v>
      </c>
      <c r="P45" s="29" t="str">
        <f t="shared" si="2"/>
        <v/>
      </c>
      <c r="Q45" s="7" t="s">
        <v>825</v>
      </c>
      <c r="T45" s="6"/>
      <c r="U45" s="6" t="s">
        <v>571</v>
      </c>
      <c r="V45" s="6" t="s">
        <v>571</v>
      </c>
      <c r="W45" s="6" t="s">
        <v>804</v>
      </c>
    </row>
    <row r="46" spans="1:23" hidden="1" x14ac:dyDescent="0.25">
      <c r="A46" s="5">
        <v>2017</v>
      </c>
      <c r="B46" s="5" t="s">
        <v>11</v>
      </c>
      <c r="C46" s="18" t="s">
        <v>775</v>
      </c>
      <c r="D46" s="20" t="s">
        <v>792</v>
      </c>
      <c r="E46" s="5" t="s">
        <v>92</v>
      </c>
      <c r="F46" s="9" t="s">
        <v>691</v>
      </c>
      <c r="G46" s="18" t="s">
        <v>93</v>
      </c>
      <c r="H46" s="27">
        <v>43105</v>
      </c>
      <c r="I46" s="13" t="s">
        <v>854</v>
      </c>
      <c r="J46" s="13">
        <f t="shared" si="0"/>
        <v>0</v>
      </c>
      <c r="K46" s="29" t="str">
        <f t="shared" si="1"/>
        <v/>
      </c>
      <c r="L46" s="13">
        <v>0</v>
      </c>
      <c r="M46" s="13">
        <v>0</v>
      </c>
      <c r="N46" s="13">
        <v>0</v>
      </c>
      <c r="O46" s="13">
        <v>0</v>
      </c>
      <c r="P46" s="29" t="str">
        <f t="shared" si="2"/>
        <v/>
      </c>
      <c r="Q46" s="7" t="s">
        <v>477</v>
      </c>
      <c r="T46" s="6"/>
      <c r="U46" s="6" t="s">
        <v>571</v>
      </c>
      <c r="V46" s="6" t="s">
        <v>571</v>
      </c>
      <c r="W46" s="6" t="s">
        <v>571</v>
      </c>
    </row>
    <row r="47" spans="1:23" hidden="1" x14ac:dyDescent="0.25">
      <c r="A47" s="5">
        <v>2017</v>
      </c>
      <c r="B47" s="5" t="s">
        <v>11</v>
      </c>
      <c r="C47" s="18" t="s">
        <v>775</v>
      </c>
      <c r="D47" s="20" t="s">
        <v>792</v>
      </c>
      <c r="E47" s="5" t="s">
        <v>94</v>
      </c>
      <c r="F47" s="9" t="s">
        <v>692</v>
      </c>
      <c r="G47" s="18" t="s">
        <v>95</v>
      </c>
      <c r="H47" s="27">
        <v>43105</v>
      </c>
      <c r="I47" s="13" t="s">
        <v>854</v>
      </c>
      <c r="J47" s="13">
        <f t="shared" si="0"/>
        <v>0</v>
      </c>
      <c r="K47" s="29" t="str">
        <f t="shared" si="1"/>
        <v/>
      </c>
      <c r="L47" s="13">
        <v>0</v>
      </c>
      <c r="M47" s="13">
        <v>0</v>
      </c>
      <c r="N47" s="13">
        <v>0</v>
      </c>
      <c r="O47" s="13">
        <v>0</v>
      </c>
      <c r="P47" s="29" t="str">
        <f t="shared" si="2"/>
        <v/>
      </c>
      <c r="Q47" s="7" t="s">
        <v>826</v>
      </c>
      <c r="T47" s="6"/>
      <c r="U47" s="6" t="s">
        <v>571</v>
      </c>
      <c r="V47" s="6" t="s">
        <v>571</v>
      </c>
      <c r="W47" s="6" t="s">
        <v>804</v>
      </c>
    </row>
    <row r="48" spans="1:23" hidden="1" x14ac:dyDescent="0.25">
      <c r="A48" s="5">
        <v>2017</v>
      </c>
      <c r="B48" s="11" t="s">
        <v>11</v>
      </c>
      <c r="C48" s="18" t="s">
        <v>775</v>
      </c>
      <c r="D48" s="20" t="s">
        <v>792</v>
      </c>
      <c r="E48" s="11" t="s">
        <v>567</v>
      </c>
      <c r="F48" s="9" t="s">
        <v>693</v>
      </c>
      <c r="G48" s="19" t="s">
        <v>693</v>
      </c>
      <c r="H48" s="27">
        <v>43105</v>
      </c>
      <c r="I48" s="13" t="s">
        <v>854</v>
      </c>
      <c r="J48" s="13">
        <f t="shared" si="0"/>
        <v>0</v>
      </c>
      <c r="K48" s="29" t="str">
        <f t="shared" si="1"/>
        <v/>
      </c>
      <c r="L48" s="13">
        <v>0</v>
      </c>
      <c r="M48" s="13">
        <v>0</v>
      </c>
      <c r="N48" s="13">
        <v>0</v>
      </c>
      <c r="O48" s="13">
        <v>0</v>
      </c>
      <c r="P48" s="29" t="str">
        <f t="shared" si="2"/>
        <v/>
      </c>
      <c r="Q48" s="7" t="s">
        <v>824</v>
      </c>
      <c r="T48" s="6"/>
      <c r="U48" s="6" t="s">
        <v>571</v>
      </c>
      <c r="V48" s="6" t="s">
        <v>571</v>
      </c>
      <c r="W48" s="6" t="s">
        <v>571</v>
      </c>
    </row>
    <row r="49" spans="1:23" hidden="1" x14ac:dyDescent="0.25">
      <c r="A49" s="5">
        <v>2017</v>
      </c>
      <c r="B49" s="5" t="s">
        <v>11</v>
      </c>
      <c r="C49" s="18" t="s">
        <v>775</v>
      </c>
      <c r="D49" s="20" t="s">
        <v>792</v>
      </c>
      <c r="E49" s="5" t="s">
        <v>96</v>
      </c>
      <c r="F49" s="9" t="s">
        <v>694</v>
      </c>
      <c r="G49" s="18" t="s">
        <v>97</v>
      </c>
      <c r="H49" s="27">
        <v>43105</v>
      </c>
      <c r="I49" s="13" t="s">
        <v>854</v>
      </c>
      <c r="J49" s="13">
        <f t="shared" si="0"/>
        <v>0</v>
      </c>
      <c r="K49" s="29" t="str">
        <f t="shared" si="1"/>
        <v/>
      </c>
      <c r="L49" s="13">
        <v>0</v>
      </c>
      <c r="M49" s="13">
        <v>0</v>
      </c>
      <c r="N49" s="13">
        <v>0</v>
      </c>
      <c r="O49" s="13">
        <v>0</v>
      </c>
      <c r="P49" s="29" t="str">
        <f t="shared" si="2"/>
        <v/>
      </c>
      <c r="Q49" s="7" t="s">
        <v>827</v>
      </c>
      <c r="T49" s="6"/>
      <c r="U49" s="6" t="s">
        <v>571</v>
      </c>
      <c r="V49" s="6" t="s">
        <v>571</v>
      </c>
      <c r="W49" s="10">
        <v>43052</v>
      </c>
    </row>
    <row r="50" spans="1:23" hidden="1" x14ac:dyDescent="0.25">
      <c r="A50" s="5">
        <v>2017</v>
      </c>
      <c r="B50" s="5" t="s">
        <v>11</v>
      </c>
      <c r="C50" s="18" t="s">
        <v>775</v>
      </c>
      <c r="D50" s="20" t="s">
        <v>792</v>
      </c>
      <c r="E50" s="5" t="s">
        <v>98</v>
      </c>
      <c r="F50" s="9" t="s">
        <v>695</v>
      </c>
      <c r="G50" s="18" t="s">
        <v>99</v>
      </c>
      <c r="H50" s="27">
        <v>43105</v>
      </c>
      <c r="I50" s="13" t="s">
        <v>854</v>
      </c>
      <c r="J50" s="13">
        <f t="shared" si="0"/>
        <v>0</v>
      </c>
      <c r="K50" s="29" t="str">
        <f t="shared" si="1"/>
        <v/>
      </c>
      <c r="L50" s="13">
        <v>0</v>
      </c>
      <c r="M50" s="13">
        <v>0</v>
      </c>
      <c r="N50" s="13">
        <v>0</v>
      </c>
      <c r="O50" s="13">
        <v>0</v>
      </c>
      <c r="P50" s="29" t="str">
        <f t="shared" si="2"/>
        <v/>
      </c>
      <c r="Q50" s="7" t="s">
        <v>481</v>
      </c>
      <c r="T50" s="6"/>
      <c r="U50" s="6" t="s">
        <v>571</v>
      </c>
      <c r="V50" s="6" t="s">
        <v>571</v>
      </c>
      <c r="W50" s="10">
        <v>43052</v>
      </c>
    </row>
    <row r="51" spans="1:23" hidden="1" x14ac:dyDescent="0.25">
      <c r="A51" s="5">
        <v>2017</v>
      </c>
      <c r="B51" s="5" t="s">
        <v>11</v>
      </c>
      <c r="C51" s="18" t="s">
        <v>775</v>
      </c>
      <c r="D51" s="20" t="s">
        <v>792</v>
      </c>
      <c r="E51" s="5" t="s">
        <v>100</v>
      </c>
      <c r="F51" s="9" t="s">
        <v>696</v>
      </c>
      <c r="G51" s="18" t="s">
        <v>101</v>
      </c>
      <c r="H51" s="27">
        <v>43105</v>
      </c>
      <c r="I51" s="13" t="s">
        <v>854</v>
      </c>
      <c r="J51" s="13">
        <f t="shared" si="0"/>
        <v>0</v>
      </c>
      <c r="K51" s="29" t="str">
        <f t="shared" si="1"/>
        <v/>
      </c>
      <c r="L51" s="13">
        <v>0</v>
      </c>
      <c r="M51" s="13">
        <v>0</v>
      </c>
      <c r="N51" s="13">
        <v>0</v>
      </c>
      <c r="O51" s="13">
        <v>0</v>
      </c>
      <c r="P51" s="29" t="str">
        <f t="shared" si="2"/>
        <v/>
      </c>
      <c r="Q51" s="7" t="s">
        <v>482</v>
      </c>
      <c r="T51" s="6"/>
      <c r="U51" s="6" t="s">
        <v>571</v>
      </c>
      <c r="V51" s="6" t="s">
        <v>571</v>
      </c>
      <c r="W51" s="6" t="s">
        <v>571</v>
      </c>
    </row>
    <row r="52" spans="1:23" hidden="1" x14ac:dyDescent="0.25">
      <c r="A52" s="5">
        <v>2017</v>
      </c>
      <c r="B52" s="5" t="s">
        <v>11</v>
      </c>
      <c r="C52" s="18" t="s">
        <v>775</v>
      </c>
      <c r="D52" s="20" t="s">
        <v>792</v>
      </c>
      <c r="E52" s="5" t="s">
        <v>102</v>
      </c>
      <c r="F52" s="9" t="s">
        <v>697</v>
      </c>
      <c r="G52" s="18" t="s">
        <v>103</v>
      </c>
      <c r="H52" s="27">
        <v>43105</v>
      </c>
      <c r="I52" s="13" t="s">
        <v>854</v>
      </c>
      <c r="J52" s="13">
        <f t="shared" si="0"/>
        <v>0</v>
      </c>
      <c r="K52" s="29" t="str">
        <f t="shared" si="1"/>
        <v/>
      </c>
      <c r="L52" s="13">
        <v>0</v>
      </c>
      <c r="M52" s="13">
        <v>0</v>
      </c>
      <c r="N52" s="13">
        <v>0</v>
      </c>
      <c r="O52" s="13">
        <v>0</v>
      </c>
      <c r="P52" s="29" t="str">
        <f t="shared" si="2"/>
        <v/>
      </c>
      <c r="Q52" s="7" t="s">
        <v>477</v>
      </c>
      <c r="T52" s="6"/>
      <c r="U52" s="6" t="s">
        <v>571</v>
      </c>
      <c r="V52" s="6" t="s">
        <v>571</v>
      </c>
      <c r="W52" s="6" t="s">
        <v>571</v>
      </c>
    </row>
    <row r="53" spans="1:23" hidden="1" x14ac:dyDescent="0.25">
      <c r="A53" s="5">
        <v>2017</v>
      </c>
      <c r="B53" s="5" t="s">
        <v>11</v>
      </c>
      <c r="C53" s="18" t="s">
        <v>775</v>
      </c>
      <c r="D53" s="20" t="s">
        <v>792</v>
      </c>
      <c r="E53" s="5" t="s">
        <v>104</v>
      </c>
      <c r="F53" s="9" t="s">
        <v>698</v>
      </c>
      <c r="G53" s="18" t="s">
        <v>105</v>
      </c>
      <c r="H53" s="27">
        <v>43105</v>
      </c>
      <c r="I53" s="13" t="s">
        <v>854</v>
      </c>
      <c r="J53" s="13">
        <f t="shared" si="0"/>
        <v>0</v>
      </c>
      <c r="K53" s="29" t="str">
        <f t="shared" si="1"/>
        <v/>
      </c>
      <c r="L53" s="13">
        <v>0</v>
      </c>
      <c r="M53" s="13">
        <v>0</v>
      </c>
      <c r="N53" s="13">
        <v>0</v>
      </c>
      <c r="O53" s="13">
        <v>0</v>
      </c>
      <c r="P53" s="29" t="str">
        <f t="shared" si="2"/>
        <v/>
      </c>
      <c r="Q53" s="7" t="s">
        <v>483</v>
      </c>
      <c r="T53" s="6"/>
      <c r="U53" s="6" t="s">
        <v>571</v>
      </c>
      <c r="V53" s="6" t="s">
        <v>571</v>
      </c>
      <c r="W53" s="10">
        <v>43052</v>
      </c>
    </row>
    <row r="54" spans="1:23" hidden="1" x14ac:dyDescent="0.25">
      <c r="A54" s="5">
        <v>2017</v>
      </c>
      <c r="B54" s="5" t="s">
        <v>11</v>
      </c>
      <c r="C54" s="18" t="s">
        <v>775</v>
      </c>
      <c r="D54" s="20" t="s">
        <v>792</v>
      </c>
      <c r="E54" s="5" t="s">
        <v>106</v>
      </c>
      <c r="F54" s="9" t="s">
        <v>699</v>
      </c>
      <c r="G54" s="18" t="s">
        <v>107</v>
      </c>
      <c r="H54" s="27">
        <v>43105</v>
      </c>
      <c r="I54" s="13" t="s">
        <v>854</v>
      </c>
      <c r="J54" s="13">
        <f t="shared" si="0"/>
        <v>0</v>
      </c>
      <c r="K54" s="29" t="str">
        <f t="shared" si="1"/>
        <v/>
      </c>
      <c r="L54" s="13">
        <v>0</v>
      </c>
      <c r="M54" s="13">
        <v>0</v>
      </c>
      <c r="N54" s="13">
        <v>0</v>
      </c>
      <c r="O54" s="13">
        <v>0</v>
      </c>
      <c r="P54" s="29" t="str">
        <f t="shared" si="2"/>
        <v/>
      </c>
      <c r="Q54" s="7" t="s">
        <v>484</v>
      </c>
      <c r="T54" s="6"/>
      <c r="U54" s="6" t="s">
        <v>571</v>
      </c>
      <c r="V54" s="6" t="s">
        <v>571</v>
      </c>
      <c r="W54" s="6" t="s">
        <v>571</v>
      </c>
    </row>
    <row r="55" spans="1:23" hidden="1" x14ac:dyDescent="0.25">
      <c r="A55" s="5">
        <v>2017</v>
      </c>
      <c r="B55" s="5" t="s">
        <v>11</v>
      </c>
      <c r="C55" s="18" t="s">
        <v>775</v>
      </c>
      <c r="D55" s="20" t="s">
        <v>792</v>
      </c>
      <c r="E55" s="5" t="s">
        <v>108</v>
      </c>
      <c r="F55" s="9" t="s">
        <v>700</v>
      </c>
      <c r="G55" s="18" t="s">
        <v>109</v>
      </c>
      <c r="H55" s="27">
        <v>43105</v>
      </c>
      <c r="I55" s="13" t="s">
        <v>854</v>
      </c>
      <c r="J55" s="13">
        <f t="shared" si="0"/>
        <v>0</v>
      </c>
      <c r="K55" s="29" t="str">
        <f t="shared" si="1"/>
        <v/>
      </c>
      <c r="L55" s="13">
        <v>0</v>
      </c>
      <c r="M55" s="13">
        <v>0</v>
      </c>
      <c r="N55" s="13">
        <v>0</v>
      </c>
      <c r="O55" s="13">
        <v>0</v>
      </c>
      <c r="P55" s="29" t="str">
        <f t="shared" si="2"/>
        <v/>
      </c>
      <c r="Q55" s="7" t="s">
        <v>477</v>
      </c>
      <c r="T55" s="6"/>
      <c r="U55" s="6" t="s">
        <v>571</v>
      </c>
      <c r="V55" s="6" t="s">
        <v>571</v>
      </c>
      <c r="W55" s="6" t="s">
        <v>571</v>
      </c>
    </row>
    <row r="56" spans="1:23" hidden="1" x14ac:dyDescent="0.25">
      <c r="A56" s="5">
        <v>2017</v>
      </c>
      <c r="B56" s="5" t="s">
        <v>11</v>
      </c>
      <c r="C56" s="18" t="s">
        <v>775</v>
      </c>
      <c r="D56" s="20" t="s">
        <v>792</v>
      </c>
      <c r="E56" s="5" t="s">
        <v>110</v>
      </c>
      <c r="F56" s="9" t="s">
        <v>703</v>
      </c>
      <c r="G56" s="18" t="s">
        <v>111</v>
      </c>
      <c r="H56" s="27">
        <v>43105</v>
      </c>
      <c r="I56" s="13" t="s">
        <v>854</v>
      </c>
      <c r="J56" s="13">
        <f t="shared" si="0"/>
        <v>0</v>
      </c>
      <c r="K56" s="29" t="str">
        <f t="shared" si="1"/>
        <v/>
      </c>
      <c r="L56" s="13">
        <v>0</v>
      </c>
      <c r="M56" s="13">
        <v>0</v>
      </c>
      <c r="N56" s="13">
        <v>0</v>
      </c>
      <c r="O56" s="13">
        <v>0</v>
      </c>
      <c r="P56" s="29" t="str">
        <f t="shared" si="2"/>
        <v/>
      </c>
      <c r="Q56" s="7" t="s">
        <v>477</v>
      </c>
      <c r="T56" s="6"/>
      <c r="U56" s="6" t="s">
        <v>571</v>
      </c>
      <c r="V56" s="6" t="s">
        <v>571</v>
      </c>
      <c r="W56" s="6" t="s">
        <v>571</v>
      </c>
    </row>
    <row r="57" spans="1:23" hidden="1" x14ac:dyDescent="0.25">
      <c r="A57" s="5">
        <v>2017</v>
      </c>
      <c r="B57" s="5" t="s">
        <v>11</v>
      </c>
      <c r="C57" s="18" t="s">
        <v>775</v>
      </c>
      <c r="D57" s="20" t="s">
        <v>792</v>
      </c>
      <c r="E57" s="5" t="s">
        <v>112</v>
      </c>
      <c r="F57" s="9" t="s">
        <v>701</v>
      </c>
      <c r="G57" s="18" t="s">
        <v>113</v>
      </c>
      <c r="H57" s="27">
        <v>43105</v>
      </c>
      <c r="I57" s="13" t="s">
        <v>854</v>
      </c>
      <c r="J57" s="13">
        <f t="shared" si="0"/>
        <v>0</v>
      </c>
      <c r="K57" s="29" t="str">
        <f t="shared" si="1"/>
        <v/>
      </c>
      <c r="L57" s="13">
        <v>0</v>
      </c>
      <c r="M57" s="13">
        <v>0</v>
      </c>
      <c r="N57" s="13">
        <v>0</v>
      </c>
      <c r="O57" s="13">
        <v>0</v>
      </c>
      <c r="P57" s="29" t="str">
        <f t="shared" si="2"/>
        <v/>
      </c>
      <c r="Q57" s="7" t="s">
        <v>485</v>
      </c>
      <c r="R57" s="6" t="s">
        <v>571</v>
      </c>
      <c r="S57" s="8" t="s">
        <v>571</v>
      </c>
      <c r="T57" s="6"/>
      <c r="U57" s="6" t="s">
        <v>571</v>
      </c>
      <c r="V57" s="6" t="s">
        <v>571</v>
      </c>
      <c r="W57" s="10">
        <v>43084</v>
      </c>
    </row>
    <row r="58" spans="1:23" hidden="1" x14ac:dyDescent="0.25">
      <c r="A58" s="5">
        <v>2017</v>
      </c>
      <c r="B58" s="5" t="s">
        <v>11</v>
      </c>
      <c r="C58" s="18" t="s">
        <v>775</v>
      </c>
      <c r="D58" s="20" t="s">
        <v>792</v>
      </c>
      <c r="E58" s="5" t="s">
        <v>114</v>
      </c>
      <c r="F58" s="9" t="s">
        <v>702</v>
      </c>
      <c r="G58" s="18" t="s">
        <v>115</v>
      </c>
      <c r="H58" s="27">
        <v>43104</v>
      </c>
      <c r="I58" s="13" t="s">
        <v>845</v>
      </c>
      <c r="J58" s="13">
        <f t="shared" si="0"/>
        <v>4</v>
      </c>
      <c r="K58" s="29">
        <f t="shared" si="1"/>
        <v>0.75</v>
      </c>
      <c r="L58" s="13">
        <v>3</v>
      </c>
      <c r="M58" s="13">
        <v>4</v>
      </c>
      <c r="N58" s="13">
        <v>4</v>
      </c>
      <c r="O58" s="13">
        <v>1</v>
      </c>
      <c r="P58" s="29">
        <f t="shared" si="2"/>
        <v>0.66666666666666663</v>
      </c>
      <c r="Q58" s="7" t="s">
        <v>486</v>
      </c>
      <c r="T58" s="6"/>
      <c r="U58" s="10" t="s">
        <v>571</v>
      </c>
      <c r="V58" s="6" t="s">
        <v>571</v>
      </c>
      <c r="W58" s="10">
        <v>43052</v>
      </c>
    </row>
    <row r="59" spans="1:23" hidden="1" x14ac:dyDescent="0.25">
      <c r="A59" s="5">
        <v>2017</v>
      </c>
      <c r="B59" s="5" t="s">
        <v>11</v>
      </c>
      <c r="C59" s="18" t="s">
        <v>775</v>
      </c>
      <c r="D59" s="20" t="s">
        <v>792</v>
      </c>
      <c r="E59" s="5" t="s">
        <v>116</v>
      </c>
      <c r="F59" s="9" t="s">
        <v>704</v>
      </c>
      <c r="G59" s="18" t="s">
        <v>117</v>
      </c>
      <c r="H59" s="27">
        <v>43105</v>
      </c>
      <c r="I59" s="13" t="s">
        <v>854</v>
      </c>
      <c r="J59" s="13">
        <f t="shared" si="0"/>
        <v>0</v>
      </c>
      <c r="K59" s="29" t="str">
        <f t="shared" si="1"/>
        <v/>
      </c>
      <c r="L59" s="13">
        <v>0</v>
      </c>
      <c r="M59" s="13">
        <v>0</v>
      </c>
      <c r="N59" s="13">
        <v>0</v>
      </c>
      <c r="O59" s="13">
        <v>0</v>
      </c>
      <c r="P59" s="29" t="str">
        <f t="shared" si="2"/>
        <v/>
      </c>
      <c r="Q59" s="7" t="s">
        <v>477</v>
      </c>
      <c r="T59" s="6"/>
      <c r="U59" s="6" t="s">
        <v>571</v>
      </c>
      <c r="V59" s="6" t="s">
        <v>571</v>
      </c>
      <c r="W59" s="6" t="s">
        <v>571</v>
      </c>
    </row>
    <row r="60" spans="1:23" hidden="1" x14ac:dyDescent="0.25">
      <c r="A60" s="5">
        <v>2017</v>
      </c>
      <c r="B60" s="5" t="s">
        <v>11</v>
      </c>
      <c r="C60" s="18" t="s">
        <v>775</v>
      </c>
      <c r="D60" s="20" t="s">
        <v>792</v>
      </c>
      <c r="E60" s="5" t="s">
        <v>118</v>
      </c>
      <c r="F60" s="9" t="s">
        <v>705</v>
      </c>
      <c r="G60" s="18" t="s">
        <v>119</v>
      </c>
      <c r="H60" s="27">
        <v>43105</v>
      </c>
      <c r="I60" s="13" t="s">
        <v>854</v>
      </c>
      <c r="J60" s="13">
        <f t="shared" si="0"/>
        <v>0</v>
      </c>
      <c r="K60" s="29" t="str">
        <f t="shared" si="1"/>
        <v/>
      </c>
      <c r="L60" s="13">
        <v>0</v>
      </c>
      <c r="M60" s="13">
        <v>0</v>
      </c>
      <c r="N60" s="13">
        <v>0</v>
      </c>
      <c r="O60" s="13">
        <v>0</v>
      </c>
      <c r="P60" s="29" t="str">
        <f t="shared" si="2"/>
        <v/>
      </c>
      <c r="Q60" s="7" t="s">
        <v>487</v>
      </c>
      <c r="T60" s="6"/>
      <c r="U60" s="6" t="s">
        <v>571</v>
      </c>
      <c r="V60" s="6" t="s">
        <v>571</v>
      </c>
      <c r="W60" s="6" t="s">
        <v>571</v>
      </c>
    </row>
    <row r="61" spans="1:23" hidden="1" x14ac:dyDescent="0.25">
      <c r="A61" s="5">
        <v>2017</v>
      </c>
      <c r="B61" s="5" t="s">
        <v>11</v>
      </c>
      <c r="C61" s="18" t="s">
        <v>775</v>
      </c>
      <c r="D61" s="20" t="s">
        <v>792</v>
      </c>
      <c r="E61" s="5" t="s">
        <v>120</v>
      </c>
      <c r="F61" s="9" t="s">
        <v>706</v>
      </c>
      <c r="G61" s="18" t="s">
        <v>121</v>
      </c>
      <c r="H61" s="27">
        <v>43105</v>
      </c>
      <c r="I61" s="13" t="s">
        <v>854</v>
      </c>
      <c r="J61" s="13">
        <f t="shared" si="0"/>
        <v>0</v>
      </c>
      <c r="K61" s="29" t="str">
        <f t="shared" si="1"/>
        <v/>
      </c>
      <c r="L61" s="13">
        <v>0</v>
      </c>
      <c r="M61" s="13">
        <v>0</v>
      </c>
      <c r="N61" s="13">
        <v>0</v>
      </c>
      <c r="O61" s="13">
        <v>0</v>
      </c>
      <c r="P61" s="29" t="str">
        <f t="shared" si="2"/>
        <v/>
      </c>
      <c r="Q61" s="7" t="s">
        <v>477</v>
      </c>
      <c r="T61" s="6"/>
      <c r="U61" s="6" t="s">
        <v>571</v>
      </c>
      <c r="V61" s="6" t="s">
        <v>571</v>
      </c>
      <c r="W61" s="6" t="s">
        <v>571</v>
      </c>
    </row>
    <row r="62" spans="1:23" hidden="1" x14ac:dyDescent="0.25">
      <c r="A62" s="5">
        <v>2017</v>
      </c>
      <c r="B62" s="5" t="s">
        <v>11</v>
      </c>
      <c r="C62" s="18" t="s">
        <v>775</v>
      </c>
      <c r="D62" s="20" t="s">
        <v>792</v>
      </c>
      <c r="E62" s="5" t="s">
        <v>122</v>
      </c>
      <c r="F62" s="9" t="s">
        <v>707</v>
      </c>
      <c r="G62" s="18" t="s">
        <v>123</v>
      </c>
      <c r="H62" s="27">
        <v>43105</v>
      </c>
      <c r="I62" s="13" t="s">
        <v>854</v>
      </c>
      <c r="J62" s="13">
        <f t="shared" si="0"/>
        <v>0</v>
      </c>
      <c r="K62" s="29" t="str">
        <f t="shared" si="1"/>
        <v/>
      </c>
      <c r="L62" s="13">
        <v>0</v>
      </c>
      <c r="M62" s="13">
        <v>0</v>
      </c>
      <c r="N62" s="13">
        <v>0</v>
      </c>
      <c r="O62" s="13">
        <v>0</v>
      </c>
      <c r="P62" s="29" t="str">
        <f t="shared" si="2"/>
        <v/>
      </c>
      <c r="Q62" s="7" t="s">
        <v>477</v>
      </c>
      <c r="T62" s="6"/>
      <c r="U62" s="6" t="s">
        <v>571</v>
      </c>
      <c r="V62" s="6" t="s">
        <v>571</v>
      </c>
      <c r="W62" s="6" t="s">
        <v>571</v>
      </c>
    </row>
    <row r="63" spans="1:23" hidden="1" x14ac:dyDescent="0.25">
      <c r="A63" s="5">
        <v>2017</v>
      </c>
      <c r="B63" s="5" t="s">
        <v>11</v>
      </c>
      <c r="C63" s="18" t="s">
        <v>775</v>
      </c>
      <c r="D63" s="20" t="s">
        <v>792</v>
      </c>
      <c r="E63" s="5" t="s">
        <v>124</v>
      </c>
      <c r="F63" s="9" t="s">
        <v>708</v>
      </c>
      <c r="G63" s="18" t="s">
        <v>125</v>
      </c>
      <c r="H63" s="27">
        <v>43105</v>
      </c>
      <c r="I63" s="13" t="s">
        <v>854</v>
      </c>
      <c r="J63" s="13">
        <f t="shared" si="0"/>
        <v>0</v>
      </c>
      <c r="K63" s="29" t="str">
        <f t="shared" si="1"/>
        <v/>
      </c>
      <c r="L63" s="13">
        <v>0</v>
      </c>
      <c r="M63" s="13">
        <v>0</v>
      </c>
      <c r="N63" s="13">
        <v>0</v>
      </c>
      <c r="O63" s="13">
        <v>0</v>
      </c>
      <c r="P63" s="29" t="str">
        <f t="shared" si="2"/>
        <v/>
      </c>
      <c r="Q63" s="7" t="s">
        <v>806</v>
      </c>
      <c r="T63" s="6"/>
      <c r="U63" s="6" t="s">
        <v>571</v>
      </c>
      <c r="V63" s="6" t="s">
        <v>571</v>
      </c>
      <c r="W63" s="10">
        <v>43052</v>
      </c>
    </row>
    <row r="64" spans="1:23" hidden="1" x14ac:dyDescent="0.25">
      <c r="A64" s="5">
        <v>2017</v>
      </c>
      <c r="B64" s="5" t="s">
        <v>11</v>
      </c>
      <c r="C64" s="18" t="s">
        <v>775</v>
      </c>
      <c r="D64" s="20" t="s">
        <v>792</v>
      </c>
      <c r="E64" s="5" t="s">
        <v>126</v>
      </c>
      <c r="F64" s="9" t="s">
        <v>709</v>
      </c>
      <c r="G64" s="18" t="s">
        <v>127</v>
      </c>
      <c r="H64" s="27">
        <v>43105</v>
      </c>
      <c r="I64" s="13" t="s">
        <v>854</v>
      </c>
      <c r="J64" s="13">
        <f t="shared" si="0"/>
        <v>0</v>
      </c>
      <c r="K64" s="29" t="str">
        <f t="shared" si="1"/>
        <v/>
      </c>
      <c r="L64" s="13">
        <v>0</v>
      </c>
      <c r="M64" s="13">
        <v>0</v>
      </c>
      <c r="N64" s="13">
        <v>0</v>
      </c>
      <c r="O64" s="13">
        <v>0</v>
      </c>
      <c r="P64" s="29" t="str">
        <f t="shared" si="2"/>
        <v/>
      </c>
      <c r="Q64" s="7" t="s">
        <v>477</v>
      </c>
      <c r="T64" s="6"/>
      <c r="U64" s="6" t="s">
        <v>571</v>
      </c>
      <c r="V64" s="6" t="s">
        <v>571</v>
      </c>
      <c r="W64" s="6" t="s">
        <v>571</v>
      </c>
    </row>
    <row r="65" spans="1:23" hidden="1" x14ac:dyDescent="0.25">
      <c r="A65" s="5">
        <v>2017</v>
      </c>
      <c r="B65" s="5" t="s">
        <v>11</v>
      </c>
      <c r="C65" s="18" t="s">
        <v>775</v>
      </c>
      <c r="D65" s="20" t="s">
        <v>792</v>
      </c>
      <c r="E65" s="5" t="s">
        <v>128</v>
      </c>
      <c r="F65" s="9" t="s">
        <v>710</v>
      </c>
      <c r="G65" s="18" t="s">
        <v>129</v>
      </c>
      <c r="H65" s="27">
        <v>43105</v>
      </c>
      <c r="I65" s="13" t="s">
        <v>854</v>
      </c>
      <c r="J65" s="13">
        <f t="shared" si="0"/>
        <v>0</v>
      </c>
      <c r="K65" s="29" t="str">
        <f t="shared" si="1"/>
        <v/>
      </c>
      <c r="L65" s="13">
        <v>0</v>
      </c>
      <c r="M65" s="13">
        <v>0</v>
      </c>
      <c r="N65" s="13">
        <v>0</v>
      </c>
      <c r="O65" s="13">
        <v>0</v>
      </c>
      <c r="P65" s="29" t="str">
        <f t="shared" si="2"/>
        <v/>
      </c>
      <c r="Q65" s="7" t="s">
        <v>488</v>
      </c>
      <c r="T65" s="6"/>
      <c r="U65" s="6" t="s">
        <v>571</v>
      </c>
      <c r="V65" s="6" t="s">
        <v>571</v>
      </c>
      <c r="W65" s="10">
        <v>43052</v>
      </c>
    </row>
    <row r="66" spans="1:23" hidden="1" x14ac:dyDescent="0.25">
      <c r="A66" s="5">
        <v>2017</v>
      </c>
      <c r="B66" s="5" t="s">
        <v>11</v>
      </c>
      <c r="C66" s="18" t="s">
        <v>775</v>
      </c>
      <c r="D66" s="20" t="s">
        <v>792</v>
      </c>
      <c r="E66" s="5" t="s">
        <v>130</v>
      </c>
      <c r="F66" s="9" t="s">
        <v>711</v>
      </c>
      <c r="G66" s="18" t="s">
        <v>131</v>
      </c>
      <c r="H66" s="27">
        <v>43105</v>
      </c>
      <c r="I66" s="13" t="s">
        <v>854</v>
      </c>
      <c r="J66" s="13">
        <f t="shared" ref="J66:J129" si="3">MAX(L66:O66)</f>
        <v>0</v>
      </c>
      <c r="K66" s="29" t="str">
        <f t="shared" ref="K66:K129" si="4">IF(J66&gt;0,(J66-O66)/J66,"")</f>
        <v/>
      </c>
      <c r="L66" s="13">
        <v>0</v>
      </c>
      <c r="M66" s="13">
        <v>0</v>
      </c>
      <c r="N66" s="13">
        <v>0</v>
      </c>
      <c r="O66" s="13">
        <v>0</v>
      </c>
      <c r="P66" s="29" t="str">
        <f t="shared" ref="P66:P129" si="5">IF(L66&gt;0,(L66-O66)/L66,"")</f>
        <v/>
      </c>
      <c r="Q66" s="7" t="s">
        <v>489</v>
      </c>
      <c r="T66" s="6"/>
      <c r="U66" s="6" t="s">
        <v>571</v>
      </c>
      <c r="V66" s="6" t="s">
        <v>571</v>
      </c>
      <c r="W66" s="10">
        <v>43052</v>
      </c>
    </row>
    <row r="67" spans="1:23" hidden="1" x14ac:dyDescent="0.25">
      <c r="A67" s="5">
        <v>2017</v>
      </c>
      <c r="B67" s="5" t="s">
        <v>11</v>
      </c>
      <c r="C67" s="18" t="s">
        <v>775</v>
      </c>
      <c r="D67" s="20" t="s">
        <v>792</v>
      </c>
      <c r="E67" s="5" t="s">
        <v>132</v>
      </c>
      <c r="F67" s="9" t="s">
        <v>712</v>
      </c>
      <c r="G67" s="18" t="s">
        <v>133</v>
      </c>
      <c r="H67" s="27">
        <v>43105</v>
      </c>
      <c r="I67" s="13" t="s">
        <v>854</v>
      </c>
      <c r="J67" s="13">
        <f t="shared" si="3"/>
        <v>0</v>
      </c>
      <c r="K67" s="29" t="str">
        <f t="shared" si="4"/>
        <v/>
      </c>
      <c r="L67" s="13">
        <v>0</v>
      </c>
      <c r="M67" s="13">
        <v>0</v>
      </c>
      <c r="N67" s="13">
        <v>0</v>
      </c>
      <c r="O67" s="13">
        <v>0</v>
      </c>
      <c r="P67" s="29" t="str">
        <f t="shared" si="5"/>
        <v/>
      </c>
      <c r="Q67" s="7" t="s">
        <v>490</v>
      </c>
      <c r="T67" s="6"/>
      <c r="U67" s="6" t="s">
        <v>571</v>
      </c>
      <c r="V67" s="6" t="s">
        <v>571</v>
      </c>
      <c r="W67" s="6" t="s">
        <v>804</v>
      </c>
    </row>
    <row r="68" spans="1:23" hidden="1" x14ac:dyDescent="0.25">
      <c r="A68" s="5">
        <v>2017</v>
      </c>
      <c r="B68" s="5" t="s">
        <v>11</v>
      </c>
      <c r="C68" s="18" t="s">
        <v>775</v>
      </c>
      <c r="D68" s="20" t="s">
        <v>792</v>
      </c>
      <c r="E68" s="5" t="s">
        <v>134</v>
      </c>
      <c r="F68" s="9" t="s">
        <v>713</v>
      </c>
      <c r="G68" s="18" t="s">
        <v>135</v>
      </c>
      <c r="H68" s="27">
        <v>43105</v>
      </c>
      <c r="I68" s="13" t="s">
        <v>854</v>
      </c>
      <c r="J68" s="13">
        <f t="shared" si="3"/>
        <v>0</v>
      </c>
      <c r="K68" s="29" t="str">
        <f t="shared" si="4"/>
        <v/>
      </c>
      <c r="L68" s="13">
        <v>0</v>
      </c>
      <c r="M68" s="13">
        <v>0</v>
      </c>
      <c r="N68" s="13">
        <v>0</v>
      </c>
      <c r="O68" s="13">
        <v>0</v>
      </c>
      <c r="P68" s="29" t="str">
        <f t="shared" si="5"/>
        <v/>
      </c>
      <c r="Q68" s="7" t="s">
        <v>491</v>
      </c>
      <c r="T68" s="6"/>
      <c r="U68" s="6" t="s">
        <v>571</v>
      </c>
      <c r="V68" s="6" t="s">
        <v>571</v>
      </c>
      <c r="W68" s="6" t="s">
        <v>571</v>
      </c>
    </row>
    <row r="69" spans="1:23" hidden="1" x14ac:dyDescent="0.25">
      <c r="A69" s="5">
        <v>2017</v>
      </c>
      <c r="B69" s="5" t="s">
        <v>11</v>
      </c>
      <c r="C69" s="18" t="s">
        <v>775</v>
      </c>
      <c r="D69" s="20" t="s">
        <v>792</v>
      </c>
      <c r="E69" s="5" t="s">
        <v>136</v>
      </c>
      <c r="F69" s="9" t="s">
        <v>714</v>
      </c>
      <c r="G69" s="18" t="s">
        <v>137</v>
      </c>
      <c r="H69" s="27">
        <v>43105</v>
      </c>
      <c r="I69" s="13" t="s">
        <v>854</v>
      </c>
      <c r="J69" s="13">
        <f t="shared" si="3"/>
        <v>0</v>
      </c>
      <c r="K69" s="29" t="str">
        <f t="shared" si="4"/>
        <v/>
      </c>
      <c r="L69" s="13">
        <v>0</v>
      </c>
      <c r="M69" s="13">
        <v>0</v>
      </c>
      <c r="N69" s="13">
        <v>0</v>
      </c>
      <c r="O69" s="13">
        <v>0</v>
      </c>
      <c r="P69" s="29" t="str">
        <f t="shared" si="5"/>
        <v/>
      </c>
      <c r="Q69" s="7" t="s">
        <v>492</v>
      </c>
      <c r="T69" s="6"/>
      <c r="U69" s="6" t="s">
        <v>571</v>
      </c>
      <c r="V69" s="6" t="s">
        <v>571</v>
      </c>
      <c r="W69" s="6" t="s">
        <v>571</v>
      </c>
    </row>
    <row r="70" spans="1:23" hidden="1" x14ac:dyDescent="0.25">
      <c r="A70" s="5">
        <v>2017</v>
      </c>
      <c r="B70" s="5" t="s">
        <v>11</v>
      </c>
      <c r="C70" s="18" t="s">
        <v>775</v>
      </c>
      <c r="D70" s="20" t="s">
        <v>792</v>
      </c>
      <c r="E70" s="5" t="s">
        <v>138</v>
      </c>
      <c r="F70" s="9" t="s">
        <v>715</v>
      </c>
      <c r="G70" s="18" t="s">
        <v>139</v>
      </c>
      <c r="H70" s="27">
        <v>43105</v>
      </c>
      <c r="I70" s="13" t="s">
        <v>854</v>
      </c>
      <c r="J70" s="13">
        <f t="shared" si="3"/>
        <v>0</v>
      </c>
      <c r="K70" s="29" t="str">
        <f t="shared" si="4"/>
        <v/>
      </c>
      <c r="L70" s="13">
        <v>0</v>
      </c>
      <c r="M70" s="13">
        <v>0</v>
      </c>
      <c r="N70" s="13">
        <v>0</v>
      </c>
      <c r="O70" s="13">
        <v>0</v>
      </c>
      <c r="P70" s="29" t="str">
        <f t="shared" si="5"/>
        <v/>
      </c>
      <c r="Q70" s="7" t="s">
        <v>493</v>
      </c>
      <c r="R70" s="7" t="s">
        <v>493</v>
      </c>
      <c r="T70" s="6"/>
      <c r="U70" s="6" t="s">
        <v>571</v>
      </c>
      <c r="V70" s="6" t="s">
        <v>571</v>
      </c>
      <c r="W70" s="10">
        <v>43052</v>
      </c>
    </row>
    <row r="71" spans="1:23" hidden="1" x14ac:dyDescent="0.25">
      <c r="A71" s="5">
        <v>2017</v>
      </c>
      <c r="B71" s="5" t="s">
        <v>11</v>
      </c>
      <c r="C71" s="18" t="s">
        <v>775</v>
      </c>
      <c r="D71" s="20" t="s">
        <v>792</v>
      </c>
      <c r="E71" s="5" t="s">
        <v>140</v>
      </c>
      <c r="F71" s="9" t="s">
        <v>716</v>
      </c>
      <c r="G71" s="18" t="s">
        <v>141</v>
      </c>
      <c r="H71" s="27">
        <v>43105</v>
      </c>
      <c r="I71" s="13" t="s">
        <v>854</v>
      </c>
      <c r="J71" s="13">
        <f t="shared" si="3"/>
        <v>0</v>
      </c>
      <c r="K71" s="29" t="str">
        <f t="shared" si="4"/>
        <v/>
      </c>
      <c r="L71" s="13">
        <v>0</v>
      </c>
      <c r="M71" s="13">
        <v>0</v>
      </c>
      <c r="N71" s="13">
        <v>0</v>
      </c>
      <c r="O71" s="13">
        <v>0</v>
      </c>
      <c r="P71" s="29" t="str">
        <f t="shared" si="5"/>
        <v/>
      </c>
      <c r="Q71" s="7" t="s">
        <v>477</v>
      </c>
      <c r="T71" s="6"/>
      <c r="U71" s="6" t="s">
        <v>571</v>
      </c>
      <c r="V71" s="6" t="s">
        <v>571</v>
      </c>
      <c r="W71" s="6" t="s">
        <v>571</v>
      </c>
    </row>
    <row r="72" spans="1:23" hidden="1" x14ac:dyDescent="0.25">
      <c r="A72" s="5">
        <v>2017</v>
      </c>
      <c r="B72" s="5" t="s">
        <v>11</v>
      </c>
      <c r="C72" s="18" t="s">
        <v>775</v>
      </c>
      <c r="D72" s="20" t="s">
        <v>792</v>
      </c>
      <c r="E72" s="5" t="s">
        <v>142</v>
      </c>
      <c r="F72" s="9" t="s">
        <v>718</v>
      </c>
      <c r="G72" s="18" t="s">
        <v>143</v>
      </c>
      <c r="H72" s="27">
        <v>43105</v>
      </c>
      <c r="I72" s="13" t="s">
        <v>854</v>
      </c>
      <c r="J72" s="13">
        <f t="shared" si="3"/>
        <v>0</v>
      </c>
      <c r="K72" s="29" t="str">
        <f t="shared" si="4"/>
        <v/>
      </c>
      <c r="L72" s="13">
        <v>0</v>
      </c>
      <c r="M72" s="13">
        <v>0</v>
      </c>
      <c r="N72" s="13">
        <v>0</v>
      </c>
      <c r="O72" s="13">
        <v>0</v>
      </c>
      <c r="P72" s="29" t="str">
        <f t="shared" si="5"/>
        <v/>
      </c>
      <c r="Q72" s="7" t="s">
        <v>477</v>
      </c>
      <c r="T72" s="6"/>
      <c r="U72" s="6" t="s">
        <v>571</v>
      </c>
      <c r="V72" s="6" t="s">
        <v>571</v>
      </c>
      <c r="W72" s="6" t="s">
        <v>571</v>
      </c>
    </row>
    <row r="73" spans="1:23" hidden="1" x14ac:dyDescent="0.25">
      <c r="A73" s="5">
        <v>2017</v>
      </c>
      <c r="B73" s="5" t="s">
        <v>11</v>
      </c>
      <c r="C73" s="18" t="s">
        <v>775</v>
      </c>
      <c r="D73" s="20" t="s">
        <v>792</v>
      </c>
      <c r="E73" s="5" t="s">
        <v>144</v>
      </c>
      <c r="F73" s="9" t="s">
        <v>719</v>
      </c>
      <c r="G73" s="18" t="s">
        <v>145</v>
      </c>
      <c r="H73" s="27">
        <v>43105</v>
      </c>
      <c r="I73" s="13" t="s">
        <v>854</v>
      </c>
      <c r="J73" s="13">
        <f t="shared" si="3"/>
        <v>0</v>
      </c>
      <c r="K73" s="29" t="str">
        <f t="shared" si="4"/>
        <v/>
      </c>
      <c r="L73" s="13">
        <v>0</v>
      </c>
      <c r="M73" s="13">
        <v>0</v>
      </c>
      <c r="N73" s="13">
        <v>0</v>
      </c>
      <c r="O73" s="13">
        <v>0</v>
      </c>
      <c r="P73" s="29" t="str">
        <f t="shared" si="5"/>
        <v/>
      </c>
      <c r="Q73" s="7" t="s">
        <v>824</v>
      </c>
      <c r="T73" s="6"/>
      <c r="U73" s="6" t="s">
        <v>571</v>
      </c>
      <c r="V73" s="6" t="s">
        <v>571</v>
      </c>
      <c r="W73" s="6" t="s">
        <v>571</v>
      </c>
    </row>
    <row r="74" spans="1:23" hidden="1" x14ac:dyDescent="0.25">
      <c r="A74" s="5">
        <v>2017</v>
      </c>
      <c r="B74" s="5" t="s">
        <v>11</v>
      </c>
      <c r="C74" s="18" t="s">
        <v>775</v>
      </c>
      <c r="D74" s="20" t="s">
        <v>792</v>
      </c>
      <c r="E74" s="5" t="s">
        <v>146</v>
      </c>
      <c r="F74" s="9" t="s">
        <v>720</v>
      </c>
      <c r="G74" s="18" t="s">
        <v>147</v>
      </c>
      <c r="H74" s="27">
        <v>43105</v>
      </c>
      <c r="I74" s="13" t="s">
        <v>854</v>
      </c>
      <c r="J74" s="13">
        <f t="shared" si="3"/>
        <v>0</v>
      </c>
      <c r="K74" s="29" t="str">
        <f t="shared" si="4"/>
        <v/>
      </c>
      <c r="L74" s="13">
        <v>0</v>
      </c>
      <c r="M74" s="13">
        <v>0</v>
      </c>
      <c r="N74" s="13">
        <v>0</v>
      </c>
      <c r="O74" s="13">
        <v>0</v>
      </c>
      <c r="P74" s="29" t="str">
        <f t="shared" si="5"/>
        <v/>
      </c>
      <c r="Q74" s="7" t="s">
        <v>477</v>
      </c>
      <c r="T74" s="6"/>
      <c r="U74" s="6" t="s">
        <v>571</v>
      </c>
      <c r="V74" s="6" t="s">
        <v>571</v>
      </c>
      <c r="W74" s="6" t="s">
        <v>571</v>
      </c>
    </row>
    <row r="75" spans="1:23" hidden="1" x14ac:dyDescent="0.25">
      <c r="A75" s="5"/>
      <c r="B75" s="5" t="s">
        <v>11</v>
      </c>
      <c r="C75" s="18" t="s">
        <v>775</v>
      </c>
      <c r="D75" s="20" t="s">
        <v>792</v>
      </c>
      <c r="E75" s="5" t="s">
        <v>148</v>
      </c>
      <c r="F75" s="9" t="s">
        <v>722</v>
      </c>
      <c r="G75" s="18" t="s">
        <v>149</v>
      </c>
      <c r="H75" s="27">
        <v>43105</v>
      </c>
      <c r="I75" s="13" t="s">
        <v>854</v>
      </c>
      <c r="J75" s="13">
        <f t="shared" si="3"/>
        <v>0</v>
      </c>
      <c r="K75" s="29" t="str">
        <f t="shared" si="4"/>
        <v/>
      </c>
      <c r="L75" s="13">
        <v>0</v>
      </c>
      <c r="M75" s="13">
        <v>0</v>
      </c>
      <c r="N75" s="13">
        <v>0</v>
      </c>
      <c r="O75" s="13">
        <v>0</v>
      </c>
      <c r="P75" s="29" t="str">
        <f t="shared" si="5"/>
        <v/>
      </c>
      <c r="Q75" s="7" t="s">
        <v>494</v>
      </c>
      <c r="R75" s="6" t="s">
        <v>571</v>
      </c>
      <c r="T75" s="6"/>
      <c r="U75" s="6" t="s">
        <v>571</v>
      </c>
      <c r="V75" s="6" t="s">
        <v>571</v>
      </c>
      <c r="W75" s="10">
        <v>43052</v>
      </c>
    </row>
    <row r="76" spans="1:23" hidden="1" x14ac:dyDescent="0.25">
      <c r="A76" s="5">
        <v>2017</v>
      </c>
      <c r="B76" s="5" t="s">
        <v>11</v>
      </c>
      <c r="C76" s="18" t="s">
        <v>775</v>
      </c>
      <c r="D76" s="20" t="s">
        <v>792</v>
      </c>
      <c r="E76" s="5" t="s">
        <v>150</v>
      </c>
      <c r="F76" s="9" t="s">
        <v>671</v>
      </c>
      <c r="G76" s="18" t="s">
        <v>151</v>
      </c>
      <c r="H76" s="27">
        <v>43105</v>
      </c>
      <c r="I76" s="13" t="s">
        <v>854</v>
      </c>
      <c r="J76" s="13">
        <f t="shared" si="3"/>
        <v>0</v>
      </c>
      <c r="K76" s="29" t="str">
        <f t="shared" si="4"/>
        <v/>
      </c>
      <c r="L76" s="13">
        <v>0</v>
      </c>
      <c r="M76" s="13">
        <v>0</v>
      </c>
      <c r="N76" s="13">
        <v>0</v>
      </c>
      <c r="O76" s="13">
        <v>0</v>
      </c>
      <c r="P76" s="29" t="str">
        <f t="shared" si="5"/>
        <v/>
      </c>
      <c r="Q76" s="7" t="s">
        <v>473</v>
      </c>
      <c r="R76" s="6" t="s">
        <v>665</v>
      </c>
      <c r="T76" s="6"/>
      <c r="U76" s="10">
        <v>42992</v>
      </c>
      <c r="V76" s="6" t="s">
        <v>571</v>
      </c>
      <c r="W76" s="10">
        <v>43069</v>
      </c>
    </row>
    <row r="77" spans="1:23" hidden="1" x14ac:dyDescent="0.25">
      <c r="A77" s="5">
        <v>2017</v>
      </c>
      <c r="B77" s="5" t="s">
        <v>11</v>
      </c>
      <c r="C77" s="18" t="s">
        <v>775</v>
      </c>
      <c r="D77" s="20" t="s">
        <v>792</v>
      </c>
      <c r="E77" s="5" t="s">
        <v>152</v>
      </c>
      <c r="F77" s="9" t="s">
        <v>723</v>
      </c>
      <c r="G77" s="18" t="s">
        <v>153</v>
      </c>
      <c r="H77" s="27">
        <v>43105</v>
      </c>
      <c r="I77" s="13" t="s">
        <v>854</v>
      </c>
      <c r="J77" s="13">
        <f t="shared" si="3"/>
        <v>0</v>
      </c>
      <c r="K77" s="29" t="str">
        <f t="shared" si="4"/>
        <v/>
      </c>
      <c r="L77" s="13">
        <v>0</v>
      </c>
      <c r="M77" s="13">
        <v>0</v>
      </c>
      <c r="N77" s="13">
        <v>0</v>
      </c>
      <c r="O77" s="13">
        <v>0</v>
      </c>
      <c r="P77" s="29" t="str">
        <f t="shared" si="5"/>
        <v/>
      </c>
      <c r="Q77" s="7" t="s">
        <v>495</v>
      </c>
      <c r="T77" s="6"/>
      <c r="U77" s="6" t="s">
        <v>571</v>
      </c>
      <c r="V77" s="6" t="s">
        <v>571</v>
      </c>
      <c r="W77" s="10">
        <v>43052</v>
      </c>
    </row>
    <row r="78" spans="1:23" hidden="1" x14ac:dyDescent="0.25">
      <c r="A78" s="5">
        <v>2017</v>
      </c>
      <c r="B78" s="5" t="s">
        <v>11</v>
      </c>
      <c r="C78" s="18" t="s">
        <v>775</v>
      </c>
      <c r="D78" s="20" t="s">
        <v>792</v>
      </c>
      <c r="E78" s="5" t="s">
        <v>154</v>
      </c>
      <c r="F78" s="9" t="s">
        <v>725</v>
      </c>
      <c r="G78" s="18" t="s">
        <v>155</v>
      </c>
      <c r="H78" s="27">
        <v>43105</v>
      </c>
      <c r="I78" s="13" t="s">
        <v>854</v>
      </c>
      <c r="J78" s="13">
        <f t="shared" si="3"/>
        <v>0</v>
      </c>
      <c r="K78" s="29" t="str">
        <f t="shared" si="4"/>
        <v/>
      </c>
      <c r="L78" s="13">
        <v>0</v>
      </c>
      <c r="M78" s="13">
        <v>0</v>
      </c>
      <c r="N78" s="13">
        <v>0</v>
      </c>
      <c r="O78" s="13">
        <v>0</v>
      </c>
      <c r="P78" s="29" t="str">
        <f t="shared" si="5"/>
        <v/>
      </c>
      <c r="Q78" s="7" t="s">
        <v>477</v>
      </c>
      <c r="T78" s="6"/>
      <c r="U78" s="6" t="s">
        <v>571</v>
      </c>
      <c r="V78" s="6" t="s">
        <v>571</v>
      </c>
      <c r="W78" s="6" t="s">
        <v>571</v>
      </c>
    </row>
    <row r="79" spans="1:23" hidden="1" x14ac:dyDescent="0.25">
      <c r="A79" s="5">
        <v>2017</v>
      </c>
      <c r="B79" s="5" t="s">
        <v>11</v>
      </c>
      <c r="C79" s="18" t="s">
        <v>775</v>
      </c>
      <c r="D79" s="20" t="s">
        <v>792</v>
      </c>
      <c r="E79" s="5" t="s">
        <v>156</v>
      </c>
      <c r="F79" s="9" t="s">
        <v>726</v>
      </c>
      <c r="G79" s="18" t="s">
        <v>157</v>
      </c>
      <c r="H79" s="27">
        <v>43105</v>
      </c>
      <c r="I79" s="13" t="s">
        <v>854</v>
      </c>
      <c r="J79" s="13">
        <f t="shared" si="3"/>
        <v>0</v>
      </c>
      <c r="K79" s="29" t="str">
        <f t="shared" si="4"/>
        <v/>
      </c>
      <c r="L79" s="13">
        <v>0</v>
      </c>
      <c r="M79" s="13">
        <v>0</v>
      </c>
      <c r="N79" s="13">
        <v>0</v>
      </c>
      <c r="O79" s="13">
        <v>0</v>
      </c>
      <c r="P79" s="29" t="str">
        <f t="shared" si="5"/>
        <v/>
      </c>
      <c r="Q79" s="7" t="s">
        <v>496</v>
      </c>
      <c r="T79" s="6"/>
      <c r="U79" s="6" t="s">
        <v>571</v>
      </c>
      <c r="V79" s="6" t="s">
        <v>571</v>
      </c>
      <c r="W79" s="10">
        <v>43052</v>
      </c>
    </row>
    <row r="80" spans="1:23" hidden="1" x14ac:dyDescent="0.25">
      <c r="A80" s="5">
        <v>2017</v>
      </c>
      <c r="B80" s="5" t="s">
        <v>11</v>
      </c>
      <c r="C80" s="18" t="s">
        <v>775</v>
      </c>
      <c r="D80" s="20" t="s">
        <v>792</v>
      </c>
      <c r="E80" s="5" t="s">
        <v>158</v>
      </c>
      <c r="F80" s="9" t="s">
        <v>727</v>
      </c>
      <c r="G80" s="18" t="s">
        <v>159</v>
      </c>
      <c r="H80" s="27">
        <v>43105</v>
      </c>
      <c r="I80" s="13" t="s">
        <v>854</v>
      </c>
      <c r="J80" s="13">
        <f t="shared" si="3"/>
        <v>0</v>
      </c>
      <c r="K80" s="29" t="str">
        <f t="shared" si="4"/>
        <v/>
      </c>
      <c r="L80" s="13">
        <v>0</v>
      </c>
      <c r="M80" s="13">
        <v>0</v>
      </c>
      <c r="N80" s="13">
        <v>0</v>
      </c>
      <c r="O80" s="13">
        <v>0</v>
      </c>
      <c r="P80" s="29" t="str">
        <f t="shared" si="5"/>
        <v/>
      </c>
      <c r="Q80" s="7" t="s">
        <v>473</v>
      </c>
      <c r="R80" s="6" t="s">
        <v>665</v>
      </c>
      <c r="T80" s="6"/>
      <c r="U80" s="10">
        <v>42992</v>
      </c>
      <c r="V80" s="6" t="s">
        <v>571</v>
      </c>
      <c r="W80" s="10">
        <v>43069</v>
      </c>
    </row>
    <row r="81" spans="1:23" hidden="1" x14ac:dyDescent="0.25">
      <c r="A81" s="5">
        <v>2017</v>
      </c>
      <c r="B81" s="5" t="s">
        <v>11</v>
      </c>
      <c r="C81" s="18" t="s">
        <v>775</v>
      </c>
      <c r="D81" s="20" t="s">
        <v>792</v>
      </c>
      <c r="E81" s="5" t="s">
        <v>160</v>
      </c>
      <c r="F81" s="5" t="s">
        <v>604</v>
      </c>
      <c r="G81" s="18" t="s">
        <v>161</v>
      </c>
      <c r="H81" s="27">
        <v>43105</v>
      </c>
      <c r="I81" s="13" t="s">
        <v>845</v>
      </c>
      <c r="J81" s="13">
        <f t="shared" si="3"/>
        <v>1</v>
      </c>
      <c r="K81" s="29">
        <f t="shared" si="4"/>
        <v>0</v>
      </c>
      <c r="L81" s="13">
        <v>0</v>
      </c>
      <c r="M81" s="13">
        <v>1</v>
      </c>
      <c r="N81" s="13">
        <v>1</v>
      </c>
      <c r="O81" s="13">
        <v>1</v>
      </c>
      <c r="P81" s="29" t="str">
        <f t="shared" si="5"/>
        <v/>
      </c>
      <c r="Q81" s="16" t="s">
        <v>771</v>
      </c>
      <c r="R81" s="6" t="s">
        <v>579</v>
      </c>
      <c r="T81" s="6"/>
      <c r="U81" s="6" t="s">
        <v>571</v>
      </c>
      <c r="V81" s="6" t="s">
        <v>571</v>
      </c>
      <c r="W81" s="10">
        <v>43052</v>
      </c>
    </row>
    <row r="82" spans="1:23" x14ac:dyDescent="0.25">
      <c r="A82" s="5">
        <v>2017</v>
      </c>
      <c r="B82" s="5" t="s">
        <v>11</v>
      </c>
      <c r="C82" s="18" t="s">
        <v>775</v>
      </c>
      <c r="D82" s="20" t="s">
        <v>792</v>
      </c>
      <c r="E82" s="5" t="s">
        <v>162</v>
      </c>
      <c r="F82" s="5" t="s">
        <v>625</v>
      </c>
      <c r="G82" s="18" t="s">
        <v>163</v>
      </c>
      <c r="H82" s="27">
        <v>43105</v>
      </c>
      <c r="I82" s="13" t="s">
        <v>581</v>
      </c>
      <c r="J82" s="13">
        <f t="shared" si="3"/>
        <v>91</v>
      </c>
      <c r="K82" s="29">
        <f t="shared" si="4"/>
        <v>0</v>
      </c>
      <c r="L82" s="13">
        <v>75</v>
      </c>
      <c r="M82" s="13">
        <v>90</v>
      </c>
      <c r="N82" s="13">
        <v>91</v>
      </c>
      <c r="O82" s="13">
        <v>91</v>
      </c>
      <c r="P82" s="29">
        <f t="shared" si="5"/>
        <v>-0.21333333333333335</v>
      </c>
      <c r="Q82" s="7" t="s">
        <v>497</v>
      </c>
      <c r="T82" s="6"/>
      <c r="U82" s="32">
        <v>43124</v>
      </c>
      <c r="V82" s="10">
        <v>43024</v>
      </c>
      <c r="W82" s="10">
        <v>43052</v>
      </c>
    </row>
    <row r="83" spans="1:23" hidden="1" x14ac:dyDescent="0.25">
      <c r="A83" s="5">
        <v>2017</v>
      </c>
      <c r="B83" s="5" t="s">
        <v>11</v>
      </c>
      <c r="C83" s="18" t="s">
        <v>775</v>
      </c>
      <c r="D83" s="20" t="s">
        <v>792</v>
      </c>
      <c r="E83" s="5" t="s">
        <v>164</v>
      </c>
      <c r="F83" s="5" t="s">
        <v>820</v>
      </c>
      <c r="G83" s="18" t="s">
        <v>165</v>
      </c>
      <c r="H83" s="27">
        <v>43105</v>
      </c>
      <c r="I83" s="13" t="s">
        <v>854</v>
      </c>
      <c r="J83" s="13">
        <f t="shared" si="3"/>
        <v>0</v>
      </c>
      <c r="K83" s="29" t="str">
        <f t="shared" si="4"/>
        <v/>
      </c>
      <c r="L83" s="13">
        <v>0</v>
      </c>
      <c r="M83" s="13">
        <v>0</v>
      </c>
      <c r="N83" s="13">
        <v>0</v>
      </c>
      <c r="O83" s="13">
        <v>0</v>
      </c>
      <c r="P83" s="29" t="str">
        <f t="shared" si="5"/>
        <v/>
      </c>
      <c r="Q83" s="16" t="s">
        <v>571</v>
      </c>
      <c r="R83" s="5" t="s">
        <v>571</v>
      </c>
      <c r="T83" s="6"/>
      <c r="U83" s="6" t="s">
        <v>571</v>
      </c>
      <c r="V83" s="6" t="s">
        <v>571</v>
      </c>
      <c r="W83" s="6" t="s">
        <v>571</v>
      </c>
    </row>
    <row r="84" spans="1:23" x14ac:dyDescent="0.25">
      <c r="A84" s="5">
        <v>2017</v>
      </c>
      <c r="B84" s="5" t="s">
        <v>166</v>
      </c>
      <c r="C84" s="18" t="s">
        <v>776</v>
      </c>
      <c r="D84" s="20" t="s">
        <v>608</v>
      </c>
      <c r="E84" s="5" t="s">
        <v>167</v>
      </c>
      <c r="F84" s="5" t="s">
        <v>608</v>
      </c>
      <c r="G84" s="18" t="s">
        <v>168</v>
      </c>
      <c r="H84" s="27">
        <v>43105</v>
      </c>
      <c r="I84" s="13" t="s">
        <v>525</v>
      </c>
      <c r="J84" s="13">
        <f t="shared" si="3"/>
        <v>990</v>
      </c>
      <c r="K84" s="29">
        <f t="shared" si="4"/>
        <v>0</v>
      </c>
      <c r="L84" s="14">
        <v>733</v>
      </c>
      <c r="M84" s="14">
        <v>911</v>
      </c>
      <c r="N84" s="14">
        <v>935</v>
      </c>
      <c r="O84" s="14">
        <v>990</v>
      </c>
      <c r="P84" s="29">
        <f t="shared" si="5"/>
        <v>-0.35061391541609821</v>
      </c>
      <c r="Q84" s="9" t="s">
        <v>564</v>
      </c>
      <c r="R84" s="9" t="s">
        <v>526</v>
      </c>
      <c r="T84" s="33" t="s">
        <v>864</v>
      </c>
      <c r="U84" s="10">
        <v>42998</v>
      </c>
      <c r="V84" s="10">
        <v>43012</v>
      </c>
      <c r="W84" s="10">
        <v>43052</v>
      </c>
    </row>
    <row r="85" spans="1:23" hidden="1" x14ac:dyDescent="0.25">
      <c r="A85" s="5">
        <v>2017</v>
      </c>
      <c r="B85" s="11" t="s">
        <v>166</v>
      </c>
      <c r="C85" s="18" t="s">
        <v>776</v>
      </c>
      <c r="D85" s="20" t="s">
        <v>608</v>
      </c>
      <c r="E85" s="11" t="s">
        <v>568</v>
      </c>
      <c r="F85" s="9" t="s">
        <v>729</v>
      </c>
      <c r="G85" s="18" t="s">
        <v>465</v>
      </c>
      <c r="H85" s="27">
        <v>43105</v>
      </c>
      <c r="I85" s="13" t="s">
        <v>854</v>
      </c>
      <c r="J85" s="13">
        <f t="shared" si="3"/>
        <v>0</v>
      </c>
      <c r="K85" s="29" t="str">
        <f t="shared" si="4"/>
        <v/>
      </c>
      <c r="L85" s="14">
        <v>0</v>
      </c>
      <c r="M85" s="14">
        <v>0</v>
      </c>
      <c r="N85" s="14">
        <v>0</v>
      </c>
      <c r="O85" s="14">
        <v>0</v>
      </c>
      <c r="P85" s="29" t="str">
        <f t="shared" si="5"/>
        <v/>
      </c>
      <c r="Q85" s="9" t="s">
        <v>564</v>
      </c>
      <c r="R85" s="9" t="s">
        <v>526</v>
      </c>
      <c r="T85" s="6"/>
      <c r="U85" s="10">
        <v>42998</v>
      </c>
      <c r="V85" s="10">
        <v>43012</v>
      </c>
      <c r="W85" s="10">
        <v>43052</v>
      </c>
    </row>
    <row r="86" spans="1:23" hidden="1" x14ac:dyDescent="0.25">
      <c r="A86" s="5">
        <v>2017</v>
      </c>
      <c r="B86" s="5" t="s">
        <v>166</v>
      </c>
      <c r="C86" s="18" t="s">
        <v>776</v>
      </c>
      <c r="D86" s="20" t="s">
        <v>608</v>
      </c>
      <c r="E86" s="5" t="s">
        <v>169</v>
      </c>
      <c r="F86" s="9" t="s">
        <v>730</v>
      </c>
      <c r="G86" s="18" t="s">
        <v>170</v>
      </c>
      <c r="H86" s="27">
        <v>43105</v>
      </c>
      <c r="I86" s="13" t="s">
        <v>854</v>
      </c>
      <c r="J86" s="13">
        <f t="shared" si="3"/>
        <v>0</v>
      </c>
      <c r="K86" s="29" t="str">
        <f t="shared" si="4"/>
        <v/>
      </c>
      <c r="L86" s="14">
        <v>0</v>
      </c>
      <c r="M86" s="14">
        <v>0</v>
      </c>
      <c r="N86" s="14">
        <v>0</v>
      </c>
      <c r="O86" s="14">
        <v>0</v>
      </c>
      <c r="P86" s="29" t="str">
        <f t="shared" si="5"/>
        <v/>
      </c>
      <c r="Q86" s="9" t="s">
        <v>564</v>
      </c>
      <c r="R86" s="9" t="s">
        <v>526</v>
      </c>
      <c r="T86" s="6"/>
      <c r="U86" s="10">
        <v>42998</v>
      </c>
      <c r="V86" s="10">
        <v>43012</v>
      </c>
      <c r="W86" s="10">
        <v>43052</v>
      </c>
    </row>
    <row r="87" spans="1:23" hidden="1" x14ac:dyDescent="0.25">
      <c r="A87" s="5">
        <v>2017</v>
      </c>
      <c r="B87" s="5" t="s">
        <v>166</v>
      </c>
      <c r="C87" s="18" t="s">
        <v>776</v>
      </c>
      <c r="D87" s="20" t="s">
        <v>608</v>
      </c>
      <c r="E87" s="5" t="s">
        <v>171</v>
      </c>
      <c r="F87" s="9" t="s">
        <v>731</v>
      </c>
      <c r="G87" s="18" t="s">
        <v>172</v>
      </c>
      <c r="H87" s="27">
        <v>43105</v>
      </c>
      <c r="I87" s="13" t="s">
        <v>854</v>
      </c>
      <c r="J87" s="13">
        <f t="shared" si="3"/>
        <v>0</v>
      </c>
      <c r="K87" s="29" t="str">
        <f t="shared" si="4"/>
        <v/>
      </c>
      <c r="L87" s="14">
        <v>0</v>
      </c>
      <c r="M87" s="14">
        <v>0</v>
      </c>
      <c r="N87" s="14">
        <v>0</v>
      </c>
      <c r="O87" s="14">
        <v>0</v>
      </c>
      <c r="P87" s="29" t="str">
        <f t="shared" si="5"/>
        <v/>
      </c>
      <c r="Q87" s="9" t="s">
        <v>564</v>
      </c>
      <c r="R87" s="9" t="s">
        <v>526</v>
      </c>
      <c r="T87" s="6"/>
      <c r="U87" s="10">
        <v>42998</v>
      </c>
      <c r="V87" s="10">
        <v>43012</v>
      </c>
      <c r="W87" s="10">
        <v>43052</v>
      </c>
    </row>
    <row r="88" spans="1:23" hidden="1" x14ac:dyDescent="0.25">
      <c r="A88" s="5">
        <v>2017</v>
      </c>
      <c r="B88" s="5" t="s">
        <v>166</v>
      </c>
      <c r="C88" s="18" t="s">
        <v>776</v>
      </c>
      <c r="D88" s="20" t="s">
        <v>608</v>
      </c>
      <c r="E88" s="5" t="s">
        <v>173</v>
      </c>
      <c r="F88" s="9" t="s">
        <v>732</v>
      </c>
      <c r="G88" s="18" t="s">
        <v>174</v>
      </c>
      <c r="H88" s="27">
        <v>43105</v>
      </c>
      <c r="I88" s="13" t="s">
        <v>854</v>
      </c>
      <c r="J88" s="13">
        <f t="shared" si="3"/>
        <v>0</v>
      </c>
      <c r="K88" s="29" t="str">
        <f t="shared" si="4"/>
        <v/>
      </c>
      <c r="L88" s="14">
        <v>0</v>
      </c>
      <c r="M88" s="14">
        <v>0</v>
      </c>
      <c r="N88" s="14">
        <v>0</v>
      </c>
      <c r="O88" s="14">
        <v>0</v>
      </c>
      <c r="P88" s="29" t="str">
        <f t="shared" si="5"/>
        <v/>
      </c>
      <c r="Q88" s="9" t="s">
        <v>564</v>
      </c>
      <c r="R88" s="9" t="s">
        <v>526</v>
      </c>
      <c r="T88" s="6"/>
      <c r="U88" s="10">
        <v>42998</v>
      </c>
      <c r="V88" s="10">
        <v>43012</v>
      </c>
      <c r="W88" s="10">
        <v>43052</v>
      </c>
    </row>
    <row r="89" spans="1:23" hidden="1" x14ac:dyDescent="0.25">
      <c r="A89" s="5">
        <v>2017</v>
      </c>
      <c r="B89" s="11" t="s">
        <v>166</v>
      </c>
      <c r="C89" s="18" t="s">
        <v>776</v>
      </c>
      <c r="D89" s="20" t="s">
        <v>608</v>
      </c>
      <c r="E89" s="11" t="s">
        <v>569</v>
      </c>
      <c r="F89" s="9" t="s">
        <v>742</v>
      </c>
      <c r="G89" s="18" t="s">
        <v>466</v>
      </c>
      <c r="H89" s="27">
        <v>43105</v>
      </c>
      <c r="I89" s="13" t="s">
        <v>854</v>
      </c>
      <c r="J89" s="13">
        <f t="shared" si="3"/>
        <v>0</v>
      </c>
      <c r="K89" s="29" t="str">
        <f t="shared" si="4"/>
        <v/>
      </c>
      <c r="L89" s="14">
        <v>0</v>
      </c>
      <c r="M89" s="14">
        <v>0</v>
      </c>
      <c r="N89" s="14">
        <v>0</v>
      </c>
      <c r="O89" s="14">
        <v>0</v>
      </c>
      <c r="P89" s="29" t="str">
        <f t="shared" si="5"/>
        <v/>
      </c>
      <c r="Q89" s="9" t="s">
        <v>564</v>
      </c>
      <c r="R89" s="9" t="s">
        <v>526</v>
      </c>
      <c r="T89" s="6"/>
      <c r="U89" s="10">
        <v>42998</v>
      </c>
      <c r="V89" s="10">
        <v>43012</v>
      </c>
      <c r="W89" s="10">
        <v>43052</v>
      </c>
    </row>
    <row r="90" spans="1:23" x14ac:dyDescent="0.25">
      <c r="A90" s="5">
        <v>2017</v>
      </c>
      <c r="B90" s="5" t="s">
        <v>166</v>
      </c>
      <c r="C90" s="18" t="s">
        <v>776</v>
      </c>
      <c r="D90" s="20" t="s">
        <v>608</v>
      </c>
      <c r="E90" s="5" t="s">
        <v>175</v>
      </c>
      <c r="F90" s="9" t="s">
        <v>733</v>
      </c>
      <c r="G90" s="18" t="s">
        <v>176</v>
      </c>
      <c r="H90" s="27">
        <v>43105</v>
      </c>
      <c r="I90" s="13" t="s">
        <v>525</v>
      </c>
      <c r="J90" s="13">
        <f t="shared" si="3"/>
        <v>12</v>
      </c>
      <c r="K90" s="29">
        <f t="shared" si="4"/>
        <v>0.91666666666666663</v>
      </c>
      <c r="L90" s="14">
        <v>11</v>
      </c>
      <c r="M90" s="14">
        <v>12</v>
      </c>
      <c r="N90" s="14">
        <v>1</v>
      </c>
      <c r="O90" s="14">
        <v>1</v>
      </c>
      <c r="P90" s="29">
        <f t="shared" si="5"/>
        <v>0.90909090909090906</v>
      </c>
      <c r="Q90" s="9" t="s">
        <v>564</v>
      </c>
      <c r="R90" s="9" t="s">
        <v>526</v>
      </c>
      <c r="T90" s="33" t="s">
        <v>864</v>
      </c>
      <c r="U90" s="10">
        <v>42998</v>
      </c>
      <c r="V90" s="10">
        <v>43012</v>
      </c>
      <c r="W90" s="10">
        <v>43052</v>
      </c>
    </row>
    <row r="91" spans="1:23" hidden="1" x14ac:dyDescent="0.25">
      <c r="A91" s="5">
        <v>2017</v>
      </c>
      <c r="B91" s="5" t="s">
        <v>166</v>
      </c>
      <c r="C91" s="18" t="s">
        <v>776</v>
      </c>
      <c r="D91" s="20" t="s">
        <v>608</v>
      </c>
      <c r="E91" s="5" t="s">
        <v>177</v>
      </c>
      <c r="F91" s="9" t="s">
        <v>734</v>
      </c>
      <c r="G91" s="18" t="s">
        <v>178</v>
      </c>
      <c r="H91" s="27">
        <v>43105</v>
      </c>
      <c r="I91" s="13" t="s">
        <v>854</v>
      </c>
      <c r="J91" s="13">
        <f t="shared" si="3"/>
        <v>0</v>
      </c>
      <c r="K91" s="29" t="str">
        <f t="shared" si="4"/>
        <v/>
      </c>
      <c r="L91" s="14">
        <v>0</v>
      </c>
      <c r="M91" s="14">
        <v>0</v>
      </c>
      <c r="N91" s="14">
        <v>0</v>
      </c>
      <c r="O91" s="14">
        <v>0</v>
      </c>
      <c r="P91" s="29" t="str">
        <f t="shared" si="5"/>
        <v/>
      </c>
      <c r="Q91" s="9" t="s">
        <v>564</v>
      </c>
      <c r="R91" s="9" t="s">
        <v>526</v>
      </c>
      <c r="T91" s="6"/>
      <c r="U91" s="10">
        <v>42998</v>
      </c>
      <c r="V91" s="10">
        <v>43012</v>
      </c>
      <c r="W91" s="10">
        <v>43052</v>
      </c>
    </row>
    <row r="92" spans="1:23" x14ac:dyDescent="0.25">
      <c r="A92" s="5">
        <v>2017</v>
      </c>
      <c r="B92" s="5" t="s">
        <v>166</v>
      </c>
      <c r="C92" s="18" t="s">
        <v>776</v>
      </c>
      <c r="D92" s="20" t="s">
        <v>608</v>
      </c>
      <c r="E92" s="5" t="s">
        <v>179</v>
      </c>
      <c r="F92" s="9" t="s">
        <v>735</v>
      </c>
      <c r="G92" s="18" t="s">
        <v>180</v>
      </c>
      <c r="H92" s="27">
        <v>43105</v>
      </c>
      <c r="I92" s="13" t="s">
        <v>525</v>
      </c>
      <c r="J92" s="13">
        <f t="shared" si="3"/>
        <v>153</v>
      </c>
      <c r="K92" s="29">
        <f t="shared" si="4"/>
        <v>2.6143790849673203E-2</v>
      </c>
      <c r="L92" s="14">
        <v>137</v>
      </c>
      <c r="M92" s="14">
        <v>153</v>
      </c>
      <c r="N92" s="14">
        <v>149</v>
      </c>
      <c r="O92" s="14">
        <v>149</v>
      </c>
      <c r="P92" s="29">
        <f t="shared" si="5"/>
        <v>-8.7591240875912413E-2</v>
      </c>
      <c r="Q92" s="9" t="s">
        <v>564</v>
      </c>
      <c r="R92" s="9" t="s">
        <v>526</v>
      </c>
      <c r="T92" s="33" t="s">
        <v>864</v>
      </c>
      <c r="U92" s="10">
        <v>42998</v>
      </c>
      <c r="V92" s="10">
        <v>43012</v>
      </c>
      <c r="W92" s="10">
        <v>43052</v>
      </c>
    </row>
    <row r="93" spans="1:23" x14ac:dyDescent="0.25">
      <c r="A93" s="5">
        <v>2017</v>
      </c>
      <c r="B93" s="5" t="s">
        <v>166</v>
      </c>
      <c r="C93" s="18" t="s">
        <v>776</v>
      </c>
      <c r="D93" s="20" t="s">
        <v>608</v>
      </c>
      <c r="E93" s="5" t="s">
        <v>181</v>
      </c>
      <c r="F93" s="9" t="s">
        <v>736</v>
      </c>
      <c r="G93" s="18" t="s">
        <v>182</v>
      </c>
      <c r="H93" s="27">
        <v>43105</v>
      </c>
      <c r="I93" s="13" t="s">
        <v>525</v>
      </c>
      <c r="J93" s="13">
        <f t="shared" si="3"/>
        <v>35</v>
      </c>
      <c r="K93" s="29">
        <f t="shared" si="4"/>
        <v>0.22857142857142856</v>
      </c>
      <c r="L93" s="14">
        <v>19</v>
      </c>
      <c r="M93" s="14">
        <v>19</v>
      </c>
      <c r="N93" s="14">
        <v>35</v>
      </c>
      <c r="O93" s="14">
        <v>27</v>
      </c>
      <c r="P93" s="29">
        <f t="shared" si="5"/>
        <v>-0.42105263157894735</v>
      </c>
      <c r="Q93" s="9" t="s">
        <v>564</v>
      </c>
      <c r="R93" s="9" t="s">
        <v>526</v>
      </c>
      <c r="T93" s="33" t="s">
        <v>864</v>
      </c>
      <c r="U93" s="10">
        <v>42998</v>
      </c>
      <c r="V93" s="10">
        <v>43012</v>
      </c>
      <c r="W93" s="10">
        <v>43052</v>
      </c>
    </row>
    <row r="94" spans="1:23" x14ac:dyDescent="0.25">
      <c r="A94" s="5">
        <v>2017</v>
      </c>
      <c r="B94" s="5" t="s">
        <v>166</v>
      </c>
      <c r="C94" s="18" t="s">
        <v>776</v>
      </c>
      <c r="D94" s="20" t="s">
        <v>608</v>
      </c>
      <c r="E94" s="5" t="s">
        <v>183</v>
      </c>
      <c r="F94" s="9" t="s">
        <v>737</v>
      </c>
      <c r="G94" s="18" t="s">
        <v>184</v>
      </c>
      <c r="H94" s="27">
        <v>43105</v>
      </c>
      <c r="I94" s="13" t="s">
        <v>525</v>
      </c>
      <c r="J94" s="13">
        <f t="shared" si="3"/>
        <v>6</v>
      </c>
      <c r="K94" s="29">
        <f t="shared" si="4"/>
        <v>0</v>
      </c>
      <c r="L94" s="14">
        <v>6</v>
      </c>
      <c r="M94" s="14">
        <v>6</v>
      </c>
      <c r="N94" s="14">
        <v>6</v>
      </c>
      <c r="O94" s="14">
        <v>6</v>
      </c>
      <c r="P94" s="29">
        <f t="shared" si="5"/>
        <v>0</v>
      </c>
      <c r="Q94" s="9" t="s">
        <v>564</v>
      </c>
      <c r="R94" s="9" t="s">
        <v>526</v>
      </c>
      <c r="T94" s="33" t="s">
        <v>864</v>
      </c>
      <c r="U94" s="10">
        <v>42998</v>
      </c>
      <c r="V94" s="10">
        <v>43012</v>
      </c>
      <c r="W94" s="10">
        <v>43052</v>
      </c>
    </row>
    <row r="95" spans="1:23" hidden="1" x14ac:dyDescent="0.25">
      <c r="A95" s="5">
        <v>2017</v>
      </c>
      <c r="B95" s="5" t="s">
        <v>166</v>
      </c>
      <c r="C95" s="18" t="s">
        <v>776</v>
      </c>
      <c r="D95" s="20" t="s">
        <v>608</v>
      </c>
      <c r="E95" s="5" t="s">
        <v>185</v>
      </c>
      <c r="F95" s="9" t="s">
        <v>738</v>
      </c>
      <c r="G95" s="18" t="s">
        <v>186</v>
      </c>
      <c r="H95" s="27">
        <v>43105</v>
      </c>
      <c r="I95" s="13" t="s">
        <v>854</v>
      </c>
      <c r="J95" s="13">
        <f t="shared" si="3"/>
        <v>0</v>
      </c>
      <c r="K95" s="29" t="str">
        <f t="shared" si="4"/>
        <v/>
      </c>
      <c r="L95" s="14">
        <v>0</v>
      </c>
      <c r="M95" s="14">
        <v>0</v>
      </c>
      <c r="N95" s="14">
        <v>0</v>
      </c>
      <c r="O95" s="14">
        <v>0</v>
      </c>
      <c r="P95" s="29" t="str">
        <f t="shared" si="5"/>
        <v/>
      </c>
      <c r="Q95" s="9" t="s">
        <v>564</v>
      </c>
      <c r="R95" s="9" t="s">
        <v>526</v>
      </c>
      <c r="T95" s="6"/>
      <c r="U95" s="10">
        <v>42998</v>
      </c>
      <c r="V95" s="10">
        <v>43012</v>
      </c>
      <c r="W95" s="10">
        <v>43052</v>
      </c>
    </row>
    <row r="96" spans="1:23" hidden="1" x14ac:dyDescent="0.25">
      <c r="A96" s="5">
        <v>2017</v>
      </c>
      <c r="B96" s="5" t="s">
        <v>166</v>
      </c>
      <c r="C96" s="18" t="s">
        <v>776</v>
      </c>
      <c r="D96" s="20" t="s">
        <v>608</v>
      </c>
      <c r="E96" s="5" t="s">
        <v>187</v>
      </c>
      <c r="F96" s="9" t="s">
        <v>739</v>
      </c>
      <c r="G96" s="18" t="s">
        <v>188</v>
      </c>
      <c r="H96" s="27">
        <v>43105</v>
      </c>
      <c r="I96" s="13" t="s">
        <v>845</v>
      </c>
      <c r="J96" s="13">
        <f t="shared" si="3"/>
        <v>5</v>
      </c>
      <c r="K96" s="29">
        <f t="shared" si="4"/>
        <v>0</v>
      </c>
      <c r="L96" s="14">
        <v>5</v>
      </c>
      <c r="M96" s="14">
        <v>5</v>
      </c>
      <c r="N96" s="14">
        <v>5</v>
      </c>
      <c r="O96" s="14">
        <v>5</v>
      </c>
      <c r="P96" s="29">
        <f t="shared" si="5"/>
        <v>0</v>
      </c>
      <c r="Q96" s="9" t="s">
        <v>564</v>
      </c>
      <c r="R96" s="9" t="s">
        <v>526</v>
      </c>
      <c r="T96" s="6"/>
      <c r="U96" s="10">
        <v>42998</v>
      </c>
      <c r="V96" s="10">
        <v>43012</v>
      </c>
      <c r="W96" s="10">
        <v>43052</v>
      </c>
    </row>
    <row r="97" spans="1:23" hidden="1" x14ac:dyDescent="0.25">
      <c r="A97" s="5">
        <v>2017</v>
      </c>
      <c r="B97" s="5" t="s">
        <v>166</v>
      </c>
      <c r="C97" s="18" t="s">
        <v>776</v>
      </c>
      <c r="D97" s="20" t="s">
        <v>608</v>
      </c>
      <c r="E97" s="5" t="s">
        <v>189</v>
      </c>
      <c r="F97" s="9" t="s">
        <v>741</v>
      </c>
      <c r="G97" s="18" t="s">
        <v>190</v>
      </c>
      <c r="H97" s="27">
        <v>43105</v>
      </c>
      <c r="I97" s="13" t="s">
        <v>854</v>
      </c>
      <c r="J97" s="13">
        <f t="shared" si="3"/>
        <v>0</v>
      </c>
      <c r="K97" s="29" t="str">
        <f t="shared" si="4"/>
        <v/>
      </c>
      <c r="L97" s="14">
        <v>0</v>
      </c>
      <c r="M97" s="14">
        <v>0</v>
      </c>
      <c r="N97" s="14">
        <v>0</v>
      </c>
      <c r="O97" s="14">
        <v>0</v>
      </c>
      <c r="P97" s="29" t="str">
        <f t="shared" si="5"/>
        <v/>
      </c>
      <c r="Q97" s="9" t="s">
        <v>564</v>
      </c>
      <c r="R97" s="9" t="s">
        <v>526</v>
      </c>
      <c r="T97" s="6"/>
      <c r="U97" s="10">
        <v>42998</v>
      </c>
      <c r="V97" s="10">
        <v>43012</v>
      </c>
      <c r="W97" s="10">
        <v>43052</v>
      </c>
    </row>
    <row r="98" spans="1:23" x14ac:dyDescent="0.25">
      <c r="A98" s="5">
        <v>2017</v>
      </c>
      <c r="B98" s="5" t="s">
        <v>166</v>
      </c>
      <c r="C98" s="18" t="s">
        <v>776</v>
      </c>
      <c r="D98" s="20" t="s">
        <v>608</v>
      </c>
      <c r="E98" s="5" t="s">
        <v>191</v>
      </c>
      <c r="F98" s="5" t="s">
        <v>743</v>
      </c>
      <c r="G98" s="18" t="s">
        <v>192</v>
      </c>
      <c r="H98" s="27">
        <v>43105</v>
      </c>
      <c r="I98" s="13" t="s">
        <v>525</v>
      </c>
      <c r="J98" s="13">
        <f t="shared" si="3"/>
        <v>36</v>
      </c>
      <c r="K98" s="29">
        <f t="shared" si="4"/>
        <v>0.58333333333333337</v>
      </c>
      <c r="L98" s="14">
        <v>14</v>
      </c>
      <c r="M98" s="14">
        <v>36</v>
      </c>
      <c r="N98" s="14">
        <v>15</v>
      </c>
      <c r="O98" s="14">
        <v>15</v>
      </c>
      <c r="P98" s="29">
        <f t="shared" si="5"/>
        <v>-7.1428571428571425E-2</v>
      </c>
      <c r="Q98" s="9" t="s">
        <v>564</v>
      </c>
      <c r="R98" s="9" t="s">
        <v>526</v>
      </c>
      <c r="T98" s="33" t="s">
        <v>864</v>
      </c>
      <c r="U98" s="10">
        <v>42998</v>
      </c>
      <c r="V98" s="10">
        <v>43012</v>
      </c>
      <c r="W98" s="10">
        <v>43052</v>
      </c>
    </row>
    <row r="99" spans="1:23" hidden="1" x14ac:dyDescent="0.25">
      <c r="A99" s="5">
        <v>2017</v>
      </c>
      <c r="B99" s="5" t="s">
        <v>193</v>
      </c>
      <c r="C99" s="18" t="s">
        <v>777</v>
      </c>
      <c r="D99" s="20" t="s">
        <v>793</v>
      </c>
      <c r="E99" s="5" t="s">
        <v>194</v>
      </c>
      <c r="F99" s="5" t="s">
        <v>744</v>
      </c>
      <c r="G99" s="18" t="s">
        <v>195</v>
      </c>
      <c r="H99" s="27">
        <v>43105</v>
      </c>
      <c r="I99" s="13" t="s">
        <v>854</v>
      </c>
      <c r="J99" s="13">
        <f t="shared" si="3"/>
        <v>0</v>
      </c>
      <c r="K99" s="29" t="str">
        <f t="shared" si="4"/>
        <v/>
      </c>
      <c r="L99" s="13">
        <v>0</v>
      </c>
      <c r="M99" s="13">
        <v>0</v>
      </c>
      <c r="N99" s="13">
        <v>0</v>
      </c>
      <c r="O99" s="14">
        <v>0</v>
      </c>
      <c r="P99" s="29" t="str">
        <f t="shared" si="5"/>
        <v/>
      </c>
      <c r="Q99" s="7" t="s">
        <v>563</v>
      </c>
      <c r="R99" s="6" t="s">
        <v>562</v>
      </c>
      <c r="T99" s="6"/>
      <c r="U99" s="10" t="s">
        <v>571</v>
      </c>
      <c r="V99" s="10" t="s">
        <v>571</v>
      </c>
      <c r="W99" s="10">
        <v>43052</v>
      </c>
    </row>
    <row r="100" spans="1:23" hidden="1" x14ac:dyDescent="0.25">
      <c r="A100" s="5">
        <v>2017</v>
      </c>
      <c r="B100" s="5" t="s">
        <v>193</v>
      </c>
      <c r="C100" s="18" t="s">
        <v>777</v>
      </c>
      <c r="D100" s="20" t="s">
        <v>793</v>
      </c>
      <c r="E100" s="5" t="s">
        <v>196</v>
      </c>
      <c r="F100" s="5" t="s">
        <v>745</v>
      </c>
      <c r="G100" s="18" t="s">
        <v>197</v>
      </c>
      <c r="H100" s="27">
        <v>43105</v>
      </c>
      <c r="I100" s="13" t="s">
        <v>854</v>
      </c>
      <c r="J100" s="13">
        <f t="shared" si="3"/>
        <v>0</v>
      </c>
      <c r="K100" s="29" t="str">
        <f t="shared" si="4"/>
        <v/>
      </c>
      <c r="L100" s="13">
        <v>0</v>
      </c>
      <c r="M100" s="13">
        <v>0</v>
      </c>
      <c r="N100" s="13">
        <v>0</v>
      </c>
      <c r="O100" s="14">
        <v>0</v>
      </c>
      <c r="P100" s="29" t="str">
        <f t="shared" si="5"/>
        <v/>
      </c>
      <c r="Q100" s="7" t="s">
        <v>563</v>
      </c>
      <c r="R100" s="6" t="s">
        <v>571</v>
      </c>
      <c r="T100" s="6"/>
      <c r="U100" s="10" t="s">
        <v>571</v>
      </c>
      <c r="V100" s="10" t="s">
        <v>571</v>
      </c>
      <c r="W100" s="6" t="s">
        <v>571</v>
      </c>
    </row>
    <row r="101" spans="1:23" hidden="1" x14ac:dyDescent="0.25">
      <c r="A101" s="5">
        <v>2017</v>
      </c>
      <c r="B101" s="5" t="s">
        <v>193</v>
      </c>
      <c r="C101" s="18" t="s">
        <v>777</v>
      </c>
      <c r="D101" s="20" t="s">
        <v>793</v>
      </c>
      <c r="E101" s="5" t="s">
        <v>198</v>
      </c>
      <c r="F101" s="5" t="s">
        <v>746</v>
      </c>
      <c r="G101" s="18" t="s">
        <v>199</v>
      </c>
      <c r="H101" s="27">
        <v>43105</v>
      </c>
      <c r="I101" s="13" t="s">
        <v>854</v>
      </c>
      <c r="J101" s="13">
        <f t="shared" si="3"/>
        <v>0</v>
      </c>
      <c r="K101" s="29" t="str">
        <f t="shared" si="4"/>
        <v/>
      </c>
      <c r="L101" s="13">
        <v>0</v>
      </c>
      <c r="M101" s="13">
        <v>0</v>
      </c>
      <c r="N101" s="13">
        <v>0</v>
      </c>
      <c r="O101" s="14">
        <v>0</v>
      </c>
      <c r="P101" s="29" t="str">
        <f t="shared" si="5"/>
        <v/>
      </c>
      <c r="Q101" s="7" t="s">
        <v>563</v>
      </c>
      <c r="R101" s="6" t="s">
        <v>571</v>
      </c>
      <c r="T101" s="6"/>
      <c r="U101" s="10" t="s">
        <v>571</v>
      </c>
      <c r="V101" s="10" t="s">
        <v>571</v>
      </c>
      <c r="W101" s="6" t="s">
        <v>571</v>
      </c>
    </row>
    <row r="102" spans="1:23" hidden="1" x14ac:dyDescent="0.25">
      <c r="A102" s="5">
        <v>2017</v>
      </c>
      <c r="B102" s="5" t="s">
        <v>193</v>
      </c>
      <c r="C102" s="18" t="s">
        <v>777</v>
      </c>
      <c r="D102" s="20" t="s">
        <v>793</v>
      </c>
      <c r="E102" s="5" t="s">
        <v>200</v>
      </c>
      <c r="F102" s="5" t="s">
        <v>747</v>
      </c>
      <c r="G102" s="18" t="s">
        <v>201</v>
      </c>
      <c r="H102" s="27">
        <v>43105</v>
      </c>
      <c r="I102" s="13" t="s">
        <v>854</v>
      </c>
      <c r="J102" s="13">
        <f t="shared" si="3"/>
        <v>0</v>
      </c>
      <c r="K102" s="29" t="str">
        <f t="shared" si="4"/>
        <v/>
      </c>
      <c r="L102" s="13">
        <v>0</v>
      </c>
      <c r="M102" s="13">
        <v>0</v>
      </c>
      <c r="N102" s="13">
        <v>0</v>
      </c>
      <c r="O102" s="14">
        <v>0</v>
      </c>
      <c r="P102" s="29" t="str">
        <f t="shared" si="5"/>
        <v/>
      </c>
      <c r="Q102" s="7" t="s">
        <v>563</v>
      </c>
      <c r="R102" s="6" t="s">
        <v>571</v>
      </c>
      <c r="T102" s="6"/>
      <c r="U102" s="10" t="s">
        <v>571</v>
      </c>
      <c r="V102" s="10" t="s">
        <v>571</v>
      </c>
      <c r="W102" s="6" t="s">
        <v>571</v>
      </c>
    </row>
    <row r="103" spans="1:23" hidden="1" x14ac:dyDescent="0.25">
      <c r="A103" s="5">
        <v>2017</v>
      </c>
      <c r="B103" s="5" t="s">
        <v>193</v>
      </c>
      <c r="C103" s="18" t="s">
        <v>777</v>
      </c>
      <c r="D103" s="20" t="s">
        <v>793</v>
      </c>
      <c r="E103" s="5" t="s">
        <v>202</v>
      </c>
      <c r="F103" s="5" t="s">
        <v>748</v>
      </c>
      <c r="G103" s="18" t="s">
        <v>203</v>
      </c>
      <c r="H103" s="27">
        <v>43105</v>
      </c>
      <c r="I103" s="13" t="s">
        <v>854</v>
      </c>
      <c r="J103" s="13">
        <f t="shared" si="3"/>
        <v>0</v>
      </c>
      <c r="K103" s="29" t="str">
        <f t="shared" si="4"/>
        <v/>
      </c>
      <c r="L103" s="13">
        <v>0</v>
      </c>
      <c r="M103" s="13">
        <v>0</v>
      </c>
      <c r="N103" s="13">
        <v>0</v>
      </c>
      <c r="O103" s="14">
        <v>0</v>
      </c>
      <c r="P103" s="29" t="str">
        <f t="shared" si="5"/>
        <v/>
      </c>
      <c r="Q103" s="7" t="s">
        <v>563</v>
      </c>
      <c r="R103" s="6" t="s">
        <v>571</v>
      </c>
      <c r="T103" s="6"/>
      <c r="U103" s="10" t="s">
        <v>571</v>
      </c>
      <c r="V103" s="10" t="s">
        <v>571</v>
      </c>
      <c r="W103" s="6" t="s">
        <v>571</v>
      </c>
    </row>
    <row r="104" spans="1:23" x14ac:dyDescent="0.25">
      <c r="A104" s="5">
        <v>2017</v>
      </c>
      <c r="B104" s="5" t="s">
        <v>204</v>
      </c>
      <c r="C104" s="18" t="s">
        <v>778</v>
      </c>
      <c r="D104" s="20" t="s">
        <v>794</v>
      </c>
      <c r="E104" s="5" t="s">
        <v>205</v>
      </c>
      <c r="F104" s="5" t="s">
        <v>537</v>
      </c>
      <c r="G104" s="18" t="s">
        <v>206</v>
      </c>
      <c r="H104" s="27">
        <v>43105</v>
      </c>
      <c r="I104" s="13" t="s">
        <v>581</v>
      </c>
      <c r="J104" s="13">
        <f t="shared" si="3"/>
        <v>10</v>
      </c>
      <c r="K104" s="29">
        <f t="shared" si="4"/>
        <v>0.8</v>
      </c>
      <c r="L104" s="13">
        <v>1</v>
      </c>
      <c r="M104" s="13">
        <v>10</v>
      </c>
      <c r="N104" s="13">
        <v>2</v>
      </c>
      <c r="O104" s="13">
        <v>2</v>
      </c>
      <c r="P104" s="29">
        <f t="shared" si="5"/>
        <v>-1</v>
      </c>
      <c r="Q104" s="7" t="s">
        <v>473</v>
      </c>
      <c r="R104" s="6" t="s">
        <v>665</v>
      </c>
      <c r="T104" s="6"/>
      <c r="U104" s="10">
        <v>42992</v>
      </c>
      <c r="V104" s="6" t="s">
        <v>571</v>
      </c>
      <c r="W104" s="10">
        <v>43069</v>
      </c>
    </row>
    <row r="105" spans="1:23" hidden="1" x14ac:dyDescent="0.25">
      <c r="A105" s="5">
        <v>2017</v>
      </c>
      <c r="B105" s="5" t="s">
        <v>204</v>
      </c>
      <c r="C105" s="18" t="s">
        <v>778</v>
      </c>
      <c r="D105" s="20" t="s">
        <v>794</v>
      </c>
      <c r="E105" s="5" t="s">
        <v>207</v>
      </c>
      <c r="F105" s="9" t="s">
        <v>530</v>
      </c>
      <c r="G105" s="18" t="s">
        <v>208</v>
      </c>
      <c r="H105" s="27">
        <v>43105</v>
      </c>
      <c r="I105" s="13" t="s">
        <v>854</v>
      </c>
      <c r="J105" s="13">
        <f t="shared" si="3"/>
        <v>0</v>
      </c>
      <c r="K105" s="29" t="str">
        <f t="shared" si="4"/>
        <v/>
      </c>
      <c r="L105" s="13">
        <v>0</v>
      </c>
      <c r="M105" s="13">
        <v>0</v>
      </c>
      <c r="N105" s="13">
        <v>0</v>
      </c>
      <c r="O105" s="14">
        <v>0</v>
      </c>
      <c r="P105" s="29" t="str">
        <f t="shared" si="5"/>
        <v/>
      </c>
      <c r="Q105" s="7" t="s">
        <v>473</v>
      </c>
      <c r="R105" s="6" t="s">
        <v>665</v>
      </c>
      <c r="T105" s="6"/>
      <c r="U105" s="10">
        <v>42992</v>
      </c>
      <c r="V105" s="6" t="s">
        <v>571</v>
      </c>
      <c r="W105" s="10">
        <v>43069</v>
      </c>
    </row>
    <row r="106" spans="1:23" hidden="1" x14ac:dyDescent="0.25">
      <c r="A106" s="5">
        <v>2017</v>
      </c>
      <c r="B106" s="5" t="s">
        <v>204</v>
      </c>
      <c r="C106" s="18" t="s">
        <v>778</v>
      </c>
      <c r="D106" s="20" t="s">
        <v>794</v>
      </c>
      <c r="E106" s="5" t="s">
        <v>209</v>
      </c>
      <c r="F106" s="5" t="s">
        <v>540</v>
      </c>
      <c r="G106" s="18" t="s">
        <v>210</v>
      </c>
      <c r="H106" s="27">
        <v>43105</v>
      </c>
      <c r="I106" s="13" t="s">
        <v>854</v>
      </c>
      <c r="J106" s="13">
        <f t="shared" si="3"/>
        <v>0</v>
      </c>
      <c r="K106" s="29" t="str">
        <f t="shared" si="4"/>
        <v/>
      </c>
      <c r="L106" s="13">
        <v>0</v>
      </c>
      <c r="M106" s="13">
        <v>0</v>
      </c>
      <c r="N106" s="13">
        <v>0</v>
      </c>
      <c r="O106" s="14">
        <v>0</v>
      </c>
      <c r="P106" s="29" t="str">
        <f t="shared" si="5"/>
        <v/>
      </c>
      <c r="Q106" s="7" t="s">
        <v>473</v>
      </c>
      <c r="R106" s="6" t="s">
        <v>665</v>
      </c>
      <c r="T106" s="6"/>
      <c r="U106" s="10">
        <v>42992</v>
      </c>
      <c r="V106" s="6" t="s">
        <v>571</v>
      </c>
      <c r="W106" s="10">
        <v>43069</v>
      </c>
    </row>
    <row r="107" spans="1:23" hidden="1" x14ac:dyDescent="0.25">
      <c r="A107" s="5">
        <v>2017</v>
      </c>
      <c r="B107" s="5" t="s">
        <v>204</v>
      </c>
      <c r="C107" s="18" t="s">
        <v>778</v>
      </c>
      <c r="D107" s="20" t="s">
        <v>794</v>
      </c>
      <c r="E107" s="5" t="s">
        <v>211</v>
      </c>
      <c r="F107" s="5" t="s">
        <v>548</v>
      </c>
      <c r="G107" s="18" t="s">
        <v>212</v>
      </c>
      <c r="H107" s="27">
        <v>43105</v>
      </c>
      <c r="I107" s="13" t="s">
        <v>854</v>
      </c>
      <c r="J107" s="13">
        <f t="shared" si="3"/>
        <v>0</v>
      </c>
      <c r="K107" s="29" t="str">
        <f t="shared" si="4"/>
        <v/>
      </c>
      <c r="L107" s="13">
        <v>0</v>
      </c>
      <c r="M107" s="13">
        <v>0</v>
      </c>
      <c r="N107" s="13">
        <v>0</v>
      </c>
      <c r="O107" s="14">
        <v>0</v>
      </c>
      <c r="P107" s="29" t="str">
        <f t="shared" si="5"/>
        <v/>
      </c>
      <c r="Q107" s="7" t="s">
        <v>473</v>
      </c>
      <c r="R107" s="6" t="s">
        <v>665</v>
      </c>
      <c r="T107" s="6"/>
      <c r="U107" s="10">
        <v>42992</v>
      </c>
      <c r="V107" s="6" t="s">
        <v>571</v>
      </c>
      <c r="W107" s="10">
        <v>43069</v>
      </c>
    </row>
    <row r="108" spans="1:23" hidden="1" x14ac:dyDescent="0.25">
      <c r="A108" s="5">
        <v>2017</v>
      </c>
      <c r="B108" s="5" t="s">
        <v>204</v>
      </c>
      <c r="C108" s="18" t="s">
        <v>778</v>
      </c>
      <c r="D108" s="20" t="s">
        <v>794</v>
      </c>
      <c r="E108" s="5" t="s">
        <v>213</v>
      </c>
      <c r="F108" s="9" t="s">
        <v>740</v>
      </c>
      <c r="G108" s="18" t="s">
        <v>214</v>
      </c>
      <c r="H108" s="27">
        <v>43105</v>
      </c>
      <c r="I108" s="13" t="s">
        <v>854</v>
      </c>
      <c r="J108" s="13">
        <f t="shared" si="3"/>
        <v>0</v>
      </c>
      <c r="K108" s="29" t="str">
        <f t="shared" si="4"/>
        <v/>
      </c>
      <c r="L108" s="14">
        <v>0</v>
      </c>
      <c r="M108" s="14">
        <v>0</v>
      </c>
      <c r="N108" s="14">
        <v>0</v>
      </c>
      <c r="O108" s="14">
        <v>0</v>
      </c>
      <c r="P108" s="29" t="str">
        <f t="shared" si="5"/>
        <v/>
      </c>
      <c r="Q108" s="5" t="s">
        <v>824</v>
      </c>
      <c r="R108" s="5" t="s">
        <v>571</v>
      </c>
      <c r="T108" s="6"/>
      <c r="U108" s="10" t="s">
        <v>571</v>
      </c>
      <c r="V108" s="10" t="s">
        <v>571</v>
      </c>
      <c r="W108" s="6" t="s">
        <v>571</v>
      </c>
    </row>
    <row r="109" spans="1:23" x14ac:dyDescent="0.25">
      <c r="A109" s="5">
        <v>2017</v>
      </c>
      <c r="B109" s="5" t="s">
        <v>204</v>
      </c>
      <c r="C109" s="18" t="s">
        <v>778</v>
      </c>
      <c r="D109" s="20" t="s">
        <v>794</v>
      </c>
      <c r="E109" s="5" t="s">
        <v>215</v>
      </c>
      <c r="F109" s="5" t="s">
        <v>609</v>
      </c>
      <c r="G109" s="18" t="s">
        <v>216</v>
      </c>
      <c r="H109" s="1">
        <v>2017</v>
      </c>
      <c r="I109" s="31" t="s">
        <v>840</v>
      </c>
      <c r="J109" s="13">
        <f t="shared" si="3"/>
        <v>41</v>
      </c>
      <c r="K109" s="29">
        <f t="shared" si="4"/>
        <v>0</v>
      </c>
      <c r="L109" s="13">
        <v>23</v>
      </c>
      <c r="M109" s="13">
        <v>27</v>
      </c>
      <c r="N109" s="13">
        <v>41</v>
      </c>
      <c r="O109" s="13">
        <v>41</v>
      </c>
      <c r="P109" s="29">
        <f t="shared" si="5"/>
        <v>-0.78260869565217395</v>
      </c>
      <c r="Q109" s="7" t="s">
        <v>473</v>
      </c>
      <c r="R109" s="6" t="s">
        <v>665</v>
      </c>
      <c r="T109" s="32">
        <v>43124</v>
      </c>
      <c r="U109" s="10">
        <v>42992</v>
      </c>
      <c r="V109" s="10">
        <v>43069</v>
      </c>
      <c r="W109" s="10">
        <v>43069</v>
      </c>
    </row>
    <row r="110" spans="1:23" hidden="1" x14ac:dyDescent="0.25">
      <c r="A110" s="5">
        <v>2017</v>
      </c>
      <c r="B110" s="5" t="s">
        <v>204</v>
      </c>
      <c r="C110" s="18" t="s">
        <v>778</v>
      </c>
      <c r="D110" s="20" t="s">
        <v>794</v>
      </c>
      <c r="E110" s="5" t="s">
        <v>217</v>
      </c>
      <c r="F110" s="5" t="s">
        <v>764</v>
      </c>
      <c r="G110" s="18" t="s">
        <v>218</v>
      </c>
      <c r="H110" s="27">
        <v>43105</v>
      </c>
      <c r="I110" s="13" t="s">
        <v>854</v>
      </c>
      <c r="J110" s="13">
        <f t="shared" si="3"/>
        <v>0</v>
      </c>
      <c r="K110" s="29" t="str">
        <f t="shared" si="4"/>
        <v/>
      </c>
      <c r="L110" s="13">
        <v>0</v>
      </c>
      <c r="M110" s="13">
        <v>0</v>
      </c>
      <c r="N110" s="13">
        <v>0</v>
      </c>
      <c r="O110" s="14">
        <v>0</v>
      </c>
      <c r="P110" s="29" t="str">
        <f t="shared" si="5"/>
        <v/>
      </c>
      <c r="Q110" s="7" t="s">
        <v>824</v>
      </c>
      <c r="R110" s="6" t="s">
        <v>571</v>
      </c>
      <c r="T110" s="6"/>
      <c r="U110" s="6" t="s">
        <v>571</v>
      </c>
      <c r="V110" s="6" t="s">
        <v>571</v>
      </c>
      <c r="W110" s="6" t="s">
        <v>571</v>
      </c>
    </row>
    <row r="111" spans="1:23" x14ac:dyDescent="0.25">
      <c r="A111" s="5">
        <v>2017</v>
      </c>
      <c r="B111" s="5" t="s">
        <v>204</v>
      </c>
      <c r="C111" s="18" t="s">
        <v>778</v>
      </c>
      <c r="D111" s="20" t="s">
        <v>794</v>
      </c>
      <c r="E111" s="5" t="s">
        <v>219</v>
      </c>
      <c r="F111" s="5" t="s">
        <v>623</v>
      </c>
      <c r="G111" s="18" t="s">
        <v>848</v>
      </c>
      <c r="H111" s="1">
        <v>2017</v>
      </c>
      <c r="I111" s="31" t="s">
        <v>840</v>
      </c>
      <c r="J111" s="13">
        <f t="shared" si="3"/>
        <v>192</v>
      </c>
      <c r="K111" s="29">
        <f t="shared" si="4"/>
        <v>0</v>
      </c>
      <c r="L111" s="13">
        <v>152</v>
      </c>
      <c r="M111" s="13">
        <v>190</v>
      </c>
      <c r="N111" s="13">
        <v>190</v>
      </c>
      <c r="O111" s="13">
        <v>192</v>
      </c>
      <c r="P111" s="29">
        <f t="shared" si="5"/>
        <v>-0.26315789473684209</v>
      </c>
      <c r="Q111" s="7" t="s">
        <v>473</v>
      </c>
      <c r="R111" s="6" t="s">
        <v>665</v>
      </c>
      <c r="T111" s="32">
        <v>43124</v>
      </c>
      <c r="U111" s="10">
        <v>42992</v>
      </c>
      <c r="V111" s="10">
        <v>43069</v>
      </c>
      <c r="W111" s="10">
        <v>43069</v>
      </c>
    </row>
    <row r="112" spans="1:23" x14ac:dyDescent="0.25">
      <c r="A112" s="5">
        <v>2017</v>
      </c>
      <c r="B112" s="5" t="s">
        <v>204</v>
      </c>
      <c r="C112" s="18" t="s">
        <v>778</v>
      </c>
      <c r="D112" s="20" t="s">
        <v>794</v>
      </c>
      <c r="E112" s="5" t="s">
        <v>220</v>
      </c>
      <c r="F112" s="5" t="s">
        <v>624</v>
      </c>
      <c r="G112" s="18" t="s">
        <v>221</v>
      </c>
      <c r="H112" s="1">
        <v>2017</v>
      </c>
      <c r="I112" s="31" t="s">
        <v>840</v>
      </c>
      <c r="J112" s="13">
        <f t="shared" si="3"/>
        <v>108</v>
      </c>
      <c r="K112" s="29">
        <f t="shared" si="4"/>
        <v>0</v>
      </c>
      <c r="L112" s="13">
        <v>94</v>
      </c>
      <c r="M112" s="13">
        <v>102</v>
      </c>
      <c r="N112" s="13">
        <v>101</v>
      </c>
      <c r="O112" s="13">
        <v>108</v>
      </c>
      <c r="P112" s="29">
        <f t="shared" si="5"/>
        <v>-0.14893617021276595</v>
      </c>
      <c r="Q112" s="7" t="s">
        <v>473</v>
      </c>
      <c r="R112" s="6" t="s">
        <v>665</v>
      </c>
      <c r="T112" s="32">
        <v>43124</v>
      </c>
      <c r="U112" s="10">
        <v>42992</v>
      </c>
      <c r="V112" s="10">
        <v>43069</v>
      </c>
      <c r="W112" s="10">
        <v>43069</v>
      </c>
    </row>
    <row r="113" spans="1:23" x14ac:dyDescent="0.25">
      <c r="A113" s="5">
        <v>2017</v>
      </c>
      <c r="B113" s="5" t="s">
        <v>204</v>
      </c>
      <c r="C113" s="18" t="s">
        <v>778</v>
      </c>
      <c r="D113" s="20" t="s">
        <v>794</v>
      </c>
      <c r="E113" s="5" t="s">
        <v>222</v>
      </c>
      <c r="F113" s="5" t="s">
        <v>622</v>
      </c>
      <c r="G113" s="18" t="s">
        <v>223</v>
      </c>
      <c r="H113" s="1">
        <v>2017</v>
      </c>
      <c r="I113" s="31" t="s">
        <v>840</v>
      </c>
      <c r="J113" s="13">
        <f t="shared" si="3"/>
        <v>6</v>
      </c>
      <c r="K113" s="29">
        <f t="shared" si="4"/>
        <v>0</v>
      </c>
      <c r="L113" s="13">
        <v>6</v>
      </c>
      <c r="M113" s="13">
        <v>6</v>
      </c>
      <c r="N113" s="13">
        <v>6</v>
      </c>
      <c r="O113" s="13">
        <v>6</v>
      </c>
      <c r="P113" s="29">
        <f t="shared" si="5"/>
        <v>0</v>
      </c>
      <c r="Q113" s="7" t="s">
        <v>473</v>
      </c>
      <c r="R113" s="6" t="s">
        <v>665</v>
      </c>
      <c r="T113" s="32">
        <v>43124</v>
      </c>
      <c r="U113" s="10">
        <v>42992</v>
      </c>
      <c r="V113" s="10">
        <v>43069</v>
      </c>
      <c r="W113" s="10">
        <v>43069</v>
      </c>
    </row>
    <row r="114" spans="1:23" x14ac:dyDescent="0.25">
      <c r="A114" s="5">
        <v>2017</v>
      </c>
      <c r="B114" s="5" t="s">
        <v>204</v>
      </c>
      <c r="C114" s="18" t="s">
        <v>778</v>
      </c>
      <c r="D114" s="20" t="s">
        <v>794</v>
      </c>
      <c r="E114" s="5" t="s">
        <v>224</v>
      </c>
      <c r="F114" s="5" t="s">
        <v>626</v>
      </c>
      <c r="G114" s="18" t="s">
        <v>225</v>
      </c>
      <c r="H114" s="1">
        <v>2017</v>
      </c>
      <c r="I114" s="31" t="s">
        <v>840</v>
      </c>
      <c r="J114" s="13">
        <f t="shared" si="3"/>
        <v>27</v>
      </c>
      <c r="K114" s="29">
        <f t="shared" si="4"/>
        <v>0</v>
      </c>
      <c r="L114" s="13">
        <v>12</v>
      </c>
      <c r="M114" s="13">
        <v>13</v>
      </c>
      <c r="N114" s="13">
        <v>23</v>
      </c>
      <c r="O114" s="13">
        <v>27</v>
      </c>
      <c r="P114" s="29">
        <f t="shared" si="5"/>
        <v>-1.25</v>
      </c>
      <c r="Q114" s="7" t="s">
        <v>473</v>
      </c>
      <c r="R114" s="6" t="s">
        <v>665</v>
      </c>
      <c r="T114" s="32">
        <v>43124</v>
      </c>
      <c r="U114" s="10">
        <v>42992</v>
      </c>
      <c r="V114" s="10">
        <v>43069</v>
      </c>
      <c r="W114" s="10">
        <v>43069</v>
      </c>
    </row>
    <row r="115" spans="1:23" hidden="1" x14ac:dyDescent="0.25">
      <c r="A115" s="5">
        <v>2017</v>
      </c>
      <c r="B115" s="5" t="s">
        <v>204</v>
      </c>
      <c r="C115" s="18" t="s">
        <v>778</v>
      </c>
      <c r="D115" s="20" t="s">
        <v>794</v>
      </c>
      <c r="E115" s="5" t="s">
        <v>226</v>
      </c>
      <c r="F115" s="9" t="s">
        <v>634</v>
      </c>
      <c r="G115" s="18" t="s">
        <v>227</v>
      </c>
      <c r="H115" s="27">
        <v>43105</v>
      </c>
      <c r="I115" s="13" t="s">
        <v>855</v>
      </c>
      <c r="J115" s="13">
        <f t="shared" si="3"/>
        <v>0</v>
      </c>
      <c r="K115" s="29" t="str">
        <f t="shared" si="4"/>
        <v/>
      </c>
      <c r="L115" s="13">
        <v>0</v>
      </c>
      <c r="M115" s="13">
        <v>0</v>
      </c>
      <c r="N115" s="13">
        <v>0</v>
      </c>
      <c r="O115" s="14">
        <v>0</v>
      </c>
      <c r="P115" s="29" t="str">
        <f t="shared" si="5"/>
        <v/>
      </c>
      <c r="Q115" s="7" t="s">
        <v>473</v>
      </c>
      <c r="R115" s="6" t="s">
        <v>665</v>
      </c>
      <c r="T115" s="6"/>
      <c r="U115" s="10">
        <v>42992</v>
      </c>
      <c r="W115" s="10">
        <v>43069</v>
      </c>
    </row>
    <row r="116" spans="1:23" hidden="1" x14ac:dyDescent="0.25">
      <c r="A116" s="5">
        <v>2017</v>
      </c>
      <c r="B116" s="5" t="s">
        <v>204</v>
      </c>
      <c r="C116" s="18" t="s">
        <v>778</v>
      </c>
      <c r="D116" s="20" t="s">
        <v>794</v>
      </c>
      <c r="E116" s="5" t="s">
        <v>228</v>
      </c>
      <c r="F116" s="9" t="s">
        <v>635</v>
      </c>
      <c r="G116" s="18" t="s">
        <v>229</v>
      </c>
      <c r="H116" s="27">
        <v>43105</v>
      </c>
      <c r="I116" s="13" t="s">
        <v>855</v>
      </c>
      <c r="J116" s="13">
        <f t="shared" si="3"/>
        <v>0</v>
      </c>
      <c r="K116" s="29" t="str">
        <f t="shared" si="4"/>
        <v/>
      </c>
      <c r="L116" s="13">
        <v>0</v>
      </c>
      <c r="M116" s="13">
        <v>0</v>
      </c>
      <c r="N116" s="13">
        <v>0</v>
      </c>
      <c r="O116" s="14">
        <v>0</v>
      </c>
      <c r="P116" s="29" t="str">
        <f t="shared" si="5"/>
        <v/>
      </c>
      <c r="Q116" s="7" t="s">
        <v>473</v>
      </c>
      <c r="R116" s="6" t="s">
        <v>665</v>
      </c>
      <c r="T116" s="6"/>
      <c r="U116" s="10">
        <v>42992</v>
      </c>
      <c r="W116" s="10">
        <v>43069</v>
      </c>
    </row>
    <row r="117" spans="1:23" hidden="1" x14ac:dyDescent="0.25">
      <c r="A117" s="5">
        <v>2017</v>
      </c>
      <c r="B117" s="5" t="s">
        <v>204</v>
      </c>
      <c r="C117" s="18" t="s">
        <v>778</v>
      </c>
      <c r="D117" s="20" t="s">
        <v>794</v>
      </c>
      <c r="E117" s="5" t="s">
        <v>230</v>
      </c>
      <c r="F117" s="9" t="s">
        <v>640</v>
      </c>
      <c r="G117" s="18" t="s">
        <v>231</v>
      </c>
      <c r="H117" s="27">
        <v>43105</v>
      </c>
      <c r="I117" s="13" t="s">
        <v>855</v>
      </c>
      <c r="J117" s="13">
        <f t="shared" si="3"/>
        <v>0</v>
      </c>
      <c r="K117" s="29" t="str">
        <f t="shared" si="4"/>
        <v/>
      </c>
      <c r="L117" s="13">
        <v>0</v>
      </c>
      <c r="M117" s="13">
        <v>0</v>
      </c>
      <c r="N117" s="13">
        <v>0</v>
      </c>
      <c r="O117" s="14">
        <v>0</v>
      </c>
      <c r="P117" s="29" t="str">
        <f t="shared" si="5"/>
        <v/>
      </c>
      <c r="Q117" s="7" t="s">
        <v>473</v>
      </c>
      <c r="R117" s="6" t="s">
        <v>665</v>
      </c>
      <c r="T117" s="6"/>
      <c r="U117" s="10">
        <v>42992</v>
      </c>
      <c r="W117" s="10">
        <v>43069</v>
      </c>
    </row>
    <row r="118" spans="1:23" hidden="1" x14ac:dyDescent="0.25">
      <c r="A118" s="5">
        <v>2017</v>
      </c>
      <c r="B118" s="5" t="s">
        <v>204</v>
      </c>
      <c r="C118" s="18" t="s">
        <v>778</v>
      </c>
      <c r="D118" s="20" t="s">
        <v>794</v>
      </c>
      <c r="E118" s="5" t="s">
        <v>232</v>
      </c>
      <c r="F118" s="9" t="s">
        <v>642</v>
      </c>
      <c r="G118" s="18" t="s">
        <v>233</v>
      </c>
      <c r="H118" s="27">
        <v>43105</v>
      </c>
      <c r="I118" s="13" t="s">
        <v>855</v>
      </c>
      <c r="J118" s="13">
        <f t="shared" si="3"/>
        <v>0</v>
      </c>
      <c r="K118" s="29" t="str">
        <f t="shared" si="4"/>
        <v/>
      </c>
      <c r="L118" s="13">
        <v>0</v>
      </c>
      <c r="M118" s="13">
        <v>0</v>
      </c>
      <c r="N118" s="13">
        <v>0</v>
      </c>
      <c r="O118" s="14">
        <v>0</v>
      </c>
      <c r="P118" s="29" t="str">
        <f t="shared" si="5"/>
        <v/>
      </c>
      <c r="Q118" s="7" t="s">
        <v>473</v>
      </c>
      <c r="R118" s="6" t="s">
        <v>665</v>
      </c>
      <c r="T118" s="6"/>
      <c r="U118" s="10">
        <v>42992</v>
      </c>
      <c r="W118" s="10">
        <v>43069</v>
      </c>
    </row>
    <row r="119" spans="1:23" hidden="1" x14ac:dyDescent="0.25">
      <c r="A119" s="5">
        <v>2017</v>
      </c>
      <c r="B119" s="5" t="s">
        <v>204</v>
      </c>
      <c r="C119" s="18" t="s">
        <v>778</v>
      </c>
      <c r="D119" s="20" t="s">
        <v>794</v>
      </c>
      <c r="E119" s="5" t="s">
        <v>234</v>
      </c>
      <c r="F119" s="9" t="s">
        <v>643</v>
      </c>
      <c r="G119" s="18" t="s">
        <v>235</v>
      </c>
      <c r="H119" s="27">
        <v>43105</v>
      </c>
      <c r="I119" s="13" t="s">
        <v>855</v>
      </c>
      <c r="J119" s="13">
        <f t="shared" si="3"/>
        <v>0</v>
      </c>
      <c r="K119" s="29" t="str">
        <f t="shared" si="4"/>
        <v/>
      </c>
      <c r="L119" s="13">
        <v>0</v>
      </c>
      <c r="M119" s="13">
        <v>0</v>
      </c>
      <c r="N119" s="13">
        <v>0</v>
      </c>
      <c r="O119" s="14">
        <v>0</v>
      </c>
      <c r="P119" s="29" t="str">
        <f t="shared" si="5"/>
        <v/>
      </c>
      <c r="Q119" s="7" t="s">
        <v>473</v>
      </c>
      <c r="R119" s="6" t="s">
        <v>665</v>
      </c>
      <c r="T119" s="6"/>
      <c r="U119" s="10">
        <v>42992</v>
      </c>
      <c r="W119" s="10">
        <v>43069</v>
      </c>
    </row>
    <row r="120" spans="1:23" hidden="1" x14ac:dyDescent="0.25">
      <c r="A120" s="5">
        <v>2017</v>
      </c>
      <c r="B120" s="5" t="s">
        <v>204</v>
      </c>
      <c r="C120" s="18" t="s">
        <v>778</v>
      </c>
      <c r="D120" s="20" t="s">
        <v>794</v>
      </c>
      <c r="E120" s="5" t="s">
        <v>236</v>
      </c>
      <c r="F120" s="9" t="s">
        <v>636</v>
      </c>
      <c r="G120" s="18" t="s">
        <v>237</v>
      </c>
      <c r="H120" s="27">
        <v>43105</v>
      </c>
      <c r="I120" s="13" t="s">
        <v>855</v>
      </c>
      <c r="J120" s="13">
        <f t="shared" si="3"/>
        <v>0</v>
      </c>
      <c r="K120" s="29" t="str">
        <f t="shared" si="4"/>
        <v/>
      </c>
      <c r="L120" s="13">
        <v>0</v>
      </c>
      <c r="M120" s="13">
        <v>0</v>
      </c>
      <c r="N120" s="13">
        <v>0</v>
      </c>
      <c r="O120" s="14">
        <v>0</v>
      </c>
      <c r="P120" s="29" t="str">
        <f t="shared" si="5"/>
        <v/>
      </c>
      <c r="Q120" s="7" t="s">
        <v>473</v>
      </c>
      <c r="R120" s="6" t="s">
        <v>665</v>
      </c>
      <c r="T120" s="6"/>
      <c r="U120" s="10">
        <v>42992</v>
      </c>
      <c r="W120" s="10">
        <v>43069</v>
      </c>
    </row>
    <row r="121" spans="1:23" hidden="1" x14ac:dyDescent="0.25">
      <c r="A121" s="5">
        <v>2017</v>
      </c>
      <c r="B121" s="5" t="s">
        <v>204</v>
      </c>
      <c r="C121" s="18" t="s">
        <v>778</v>
      </c>
      <c r="D121" s="20" t="s">
        <v>794</v>
      </c>
      <c r="E121" s="5" t="s">
        <v>238</v>
      </c>
      <c r="F121" s="9" t="s">
        <v>637</v>
      </c>
      <c r="G121" s="18" t="s">
        <v>239</v>
      </c>
      <c r="H121" s="27">
        <v>43105</v>
      </c>
      <c r="I121" s="13" t="s">
        <v>855</v>
      </c>
      <c r="J121" s="13">
        <f t="shared" si="3"/>
        <v>0</v>
      </c>
      <c r="K121" s="29" t="str">
        <f t="shared" si="4"/>
        <v/>
      </c>
      <c r="L121" s="13">
        <v>0</v>
      </c>
      <c r="M121" s="13">
        <v>0</v>
      </c>
      <c r="N121" s="13">
        <v>0</v>
      </c>
      <c r="O121" s="14">
        <v>0</v>
      </c>
      <c r="P121" s="29" t="str">
        <f t="shared" si="5"/>
        <v/>
      </c>
      <c r="Q121" s="7" t="s">
        <v>473</v>
      </c>
      <c r="R121" s="6" t="s">
        <v>665</v>
      </c>
      <c r="T121" s="6"/>
      <c r="U121" s="10">
        <v>42992</v>
      </c>
      <c r="W121" s="10">
        <v>43069</v>
      </c>
    </row>
    <row r="122" spans="1:23" hidden="1" x14ac:dyDescent="0.25">
      <c r="A122" s="5">
        <v>2017</v>
      </c>
      <c r="B122" s="5" t="s">
        <v>204</v>
      </c>
      <c r="C122" s="18" t="s">
        <v>778</v>
      </c>
      <c r="D122" s="20" t="s">
        <v>794</v>
      </c>
      <c r="E122" s="5" t="s">
        <v>240</v>
      </c>
      <c r="F122" s="9" t="s">
        <v>638</v>
      </c>
      <c r="G122" s="18" t="s">
        <v>241</v>
      </c>
      <c r="H122" s="27">
        <v>43105</v>
      </c>
      <c r="I122" s="13" t="s">
        <v>855</v>
      </c>
      <c r="J122" s="13">
        <f t="shared" si="3"/>
        <v>0</v>
      </c>
      <c r="K122" s="29" t="str">
        <f t="shared" si="4"/>
        <v/>
      </c>
      <c r="L122" s="13">
        <v>0</v>
      </c>
      <c r="M122" s="13">
        <v>0</v>
      </c>
      <c r="N122" s="13">
        <v>0</v>
      </c>
      <c r="O122" s="14">
        <v>0</v>
      </c>
      <c r="P122" s="29" t="str">
        <f t="shared" si="5"/>
        <v/>
      </c>
      <c r="Q122" s="7" t="s">
        <v>473</v>
      </c>
      <c r="R122" s="6" t="s">
        <v>665</v>
      </c>
      <c r="T122" s="6"/>
      <c r="U122" s="10">
        <v>42992</v>
      </c>
      <c r="W122" s="10">
        <v>43069</v>
      </c>
    </row>
    <row r="123" spans="1:23" hidden="1" x14ac:dyDescent="0.25">
      <c r="A123" s="5">
        <v>2017</v>
      </c>
      <c r="B123" s="5" t="s">
        <v>204</v>
      </c>
      <c r="C123" s="18" t="s">
        <v>778</v>
      </c>
      <c r="D123" s="20" t="s">
        <v>794</v>
      </c>
      <c r="E123" s="5" t="s">
        <v>242</v>
      </c>
      <c r="F123" s="9" t="s">
        <v>639</v>
      </c>
      <c r="G123" s="18" t="s">
        <v>243</v>
      </c>
      <c r="H123" s="27">
        <v>43105</v>
      </c>
      <c r="I123" s="13" t="s">
        <v>855</v>
      </c>
      <c r="J123" s="13">
        <f t="shared" si="3"/>
        <v>0</v>
      </c>
      <c r="K123" s="29" t="str">
        <f t="shared" si="4"/>
        <v/>
      </c>
      <c r="L123" s="13">
        <v>0</v>
      </c>
      <c r="M123" s="13">
        <v>0</v>
      </c>
      <c r="N123" s="13">
        <v>0</v>
      </c>
      <c r="O123" s="14">
        <v>0</v>
      </c>
      <c r="P123" s="29" t="str">
        <f t="shared" si="5"/>
        <v/>
      </c>
      <c r="Q123" s="7" t="s">
        <v>473</v>
      </c>
      <c r="R123" s="6" t="s">
        <v>665</v>
      </c>
      <c r="T123" s="6"/>
      <c r="U123" s="10">
        <v>42992</v>
      </c>
      <c r="W123" s="10">
        <v>43069</v>
      </c>
    </row>
    <row r="124" spans="1:23" hidden="1" x14ac:dyDescent="0.25">
      <c r="A124" s="5">
        <v>2017</v>
      </c>
      <c r="B124" s="5" t="s">
        <v>204</v>
      </c>
      <c r="C124" s="18" t="s">
        <v>778</v>
      </c>
      <c r="D124" s="20" t="s">
        <v>794</v>
      </c>
      <c r="E124" s="5" t="s">
        <v>244</v>
      </c>
      <c r="F124" s="9" t="s">
        <v>644</v>
      </c>
      <c r="G124" s="18" t="s">
        <v>245</v>
      </c>
      <c r="H124" s="27">
        <v>43105</v>
      </c>
      <c r="I124" s="13" t="s">
        <v>855</v>
      </c>
      <c r="J124" s="13">
        <f t="shared" si="3"/>
        <v>0</v>
      </c>
      <c r="K124" s="29" t="str">
        <f t="shared" si="4"/>
        <v/>
      </c>
      <c r="L124" s="13">
        <v>0</v>
      </c>
      <c r="M124" s="13">
        <v>0</v>
      </c>
      <c r="N124" s="13">
        <v>0</v>
      </c>
      <c r="O124" s="14">
        <v>0</v>
      </c>
      <c r="P124" s="29" t="str">
        <f t="shared" si="5"/>
        <v/>
      </c>
      <c r="Q124" s="7" t="s">
        <v>473</v>
      </c>
      <c r="R124" s="6" t="s">
        <v>665</v>
      </c>
      <c r="T124" s="6"/>
      <c r="U124" s="10">
        <v>42992</v>
      </c>
      <c r="W124" s="10">
        <v>43069</v>
      </c>
    </row>
    <row r="125" spans="1:23" hidden="1" x14ac:dyDescent="0.25">
      <c r="A125" s="5">
        <v>2017</v>
      </c>
      <c r="B125" s="5" t="s">
        <v>204</v>
      </c>
      <c r="C125" s="18" t="s">
        <v>778</v>
      </c>
      <c r="D125" s="20" t="s">
        <v>794</v>
      </c>
      <c r="E125" s="5" t="s">
        <v>246</v>
      </c>
      <c r="F125" s="9" t="s">
        <v>645</v>
      </c>
      <c r="G125" s="18" t="s">
        <v>247</v>
      </c>
      <c r="H125" s="27">
        <v>43105</v>
      </c>
      <c r="I125" s="13" t="s">
        <v>855</v>
      </c>
      <c r="J125" s="13">
        <f t="shared" si="3"/>
        <v>0</v>
      </c>
      <c r="K125" s="29" t="str">
        <f t="shared" si="4"/>
        <v/>
      </c>
      <c r="L125" s="13">
        <v>0</v>
      </c>
      <c r="M125" s="13">
        <v>0</v>
      </c>
      <c r="N125" s="13">
        <v>0</v>
      </c>
      <c r="O125" s="14">
        <v>0</v>
      </c>
      <c r="P125" s="29" t="str">
        <f t="shared" si="5"/>
        <v/>
      </c>
      <c r="Q125" s="7" t="s">
        <v>473</v>
      </c>
      <c r="R125" s="6" t="s">
        <v>665</v>
      </c>
      <c r="T125" s="6"/>
      <c r="U125" s="10">
        <v>42992</v>
      </c>
      <c r="W125" s="10">
        <v>43069</v>
      </c>
    </row>
    <row r="126" spans="1:23" hidden="1" x14ac:dyDescent="0.25">
      <c r="A126" s="5">
        <v>2017</v>
      </c>
      <c r="B126" s="5" t="s">
        <v>204</v>
      </c>
      <c r="C126" s="18" t="s">
        <v>778</v>
      </c>
      <c r="D126" s="20" t="s">
        <v>794</v>
      </c>
      <c r="E126" s="5" t="s">
        <v>248</v>
      </c>
      <c r="F126" s="9" t="s">
        <v>641</v>
      </c>
      <c r="G126" s="18" t="s">
        <v>249</v>
      </c>
      <c r="H126" s="27">
        <v>43105</v>
      </c>
      <c r="I126" s="13" t="s">
        <v>855</v>
      </c>
      <c r="J126" s="13">
        <f t="shared" si="3"/>
        <v>0</v>
      </c>
      <c r="K126" s="29" t="str">
        <f t="shared" si="4"/>
        <v/>
      </c>
      <c r="L126" s="13">
        <v>0</v>
      </c>
      <c r="M126" s="13">
        <v>0</v>
      </c>
      <c r="N126" s="13">
        <v>0</v>
      </c>
      <c r="O126" s="14">
        <v>0</v>
      </c>
      <c r="P126" s="29" t="str">
        <f t="shared" si="5"/>
        <v/>
      </c>
      <c r="Q126" s="7" t="s">
        <v>473</v>
      </c>
      <c r="R126" s="6" t="s">
        <v>665</v>
      </c>
      <c r="T126" s="6"/>
      <c r="U126" s="10">
        <v>42992</v>
      </c>
      <c r="W126" s="10">
        <v>43069</v>
      </c>
    </row>
    <row r="127" spans="1:23" hidden="1" x14ac:dyDescent="0.25">
      <c r="A127" s="5">
        <v>2017</v>
      </c>
      <c r="B127" s="5" t="s">
        <v>250</v>
      </c>
      <c r="C127" s="18" t="s">
        <v>830</v>
      </c>
      <c r="D127" s="20" t="s">
        <v>795</v>
      </c>
      <c r="E127" s="5" t="s">
        <v>251</v>
      </c>
      <c r="F127" s="5" t="s">
        <v>529</v>
      </c>
      <c r="G127" s="18" t="s">
        <v>252</v>
      </c>
      <c r="H127" s="27">
        <v>43105</v>
      </c>
      <c r="I127" s="13" t="s">
        <v>867</v>
      </c>
      <c r="J127" s="13">
        <f t="shared" si="3"/>
        <v>7</v>
      </c>
      <c r="K127" s="29">
        <f t="shared" si="4"/>
        <v>0</v>
      </c>
      <c r="L127" s="13">
        <v>3</v>
      </c>
      <c r="M127" s="13">
        <v>3</v>
      </c>
      <c r="N127" s="13">
        <v>6</v>
      </c>
      <c r="O127" s="13">
        <v>7</v>
      </c>
      <c r="P127" s="29">
        <f t="shared" si="5"/>
        <v>-1.3333333333333333</v>
      </c>
      <c r="Q127" s="7" t="s">
        <v>829</v>
      </c>
      <c r="R127" s="6" t="s">
        <v>807</v>
      </c>
      <c r="T127" s="6" t="s">
        <v>571</v>
      </c>
      <c r="U127" s="10">
        <v>42978</v>
      </c>
      <c r="V127" s="6" t="s">
        <v>571</v>
      </c>
      <c r="W127" s="10">
        <v>43052</v>
      </c>
    </row>
    <row r="128" spans="1:23" hidden="1" x14ac:dyDescent="0.25">
      <c r="A128" s="5">
        <v>2017</v>
      </c>
      <c r="B128" s="5" t="s">
        <v>250</v>
      </c>
      <c r="C128" s="18" t="s">
        <v>779</v>
      </c>
      <c r="D128" s="20" t="s">
        <v>795</v>
      </c>
      <c r="E128" s="5" t="s">
        <v>253</v>
      </c>
      <c r="F128" s="5" t="s">
        <v>551</v>
      </c>
      <c r="G128" s="18" t="s">
        <v>254</v>
      </c>
      <c r="H128" s="27">
        <v>43105</v>
      </c>
      <c r="I128" s="13" t="s">
        <v>867</v>
      </c>
      <c r="J128" s="13">
        <f t="shared" si="3"/>
        <v>13</v>
      </c>
      <c r="K128" s="29">
        <f t="shared" si="4"/>
        <v>0</v>
      </c>
      <c r="L128" s="13">
        <v>12</v>
      </c>
      <c r="M128" s="13">
        <v>13</v>
      </c>
      <c r="N128" s="13">
        <v>13</v>
      </c>
      <c r="O128" s="13">
        <v>13</v>
      </c>
      <c r="P128" s="29">
        <f t="shared" si="5"/>
        <v>-8.3333333333333329E-2</v>
      </c>
      <c r="Q128" s="7" t="s">
        <v>498</v>
      </c>
      <c r="R128" s="7" t="s">
        <v>498</v>
      </c>
      <c r="T128" s="6" t="s">
        <v>571</v>
      </c>
      <c r="U128" s="10">
        <v>42978</v>
      </c>
      <c r="V128" s="10">
        <v>43026</v>
      </c>
      <c r="W128" s="10">
        <v>43026</v>
      </c>
    </row>
    <row r="129" spans="1:23" hidden="1" x14ac:dyDescent="0.25">
      <c r="A129" s="5">
        <v>2017</v>
      </c>
      <c r="B129" s="5" t="s">
        <v>250</v>
      </c>
      <c r="C129" s="18" t="s">
        <v>779</v>
      </c>
      <c r="D129" s="20" t="s">
        <v>795</v>
      </c>
      <c r="E129" s="5" t="s">
        <v>255</v>
      </c>
      <c r="F129" s="5" t="s">
        <v>552</v>
      </c>
      <c r="G129" s="18" t="s">
        <v>256</v>
      </c>
      <c r="H129" s="27">
        <v>43105</v>
      </c>
      <c r="I129" s="13" t="s">
        <v>854</v>
      </c>
      <c r="J129" s="13">
        <f t="shared" si="3"/>
        <v>0</v>
      </c>
      <c r="K129" s="29" t="str">
        <f t="shared" si="4"/>
        <v/>
      </c>
      <c r="L129" s="13">
        <v>0</v>
      </c>
      <c r="M129" s="13">
        <v>0</v>
      </c>
      <c r="N129" s="13">
        <v>0</v>
      </c>
      <c r="O129" s="14">
        <v>0</v>
      </c>
      <c r="P129" s="29" t="str">
        <f t="shared" si="5"/>
        <v/>
      </c>
      <c r="Q129" s="7" t="s">
        <v>571</v>
      </c>
      <c r="R129" s="7" t="s">
        <v>571</v>
      </c>
      <c r="T129" s="6"/>
      <c r="U129" s="6" t="s">
        <v>571</v>
      </c>
      <c r="V129" s="6" t="s">
        <v>571</v>
      </c>
      <c r="W129" s="6" t="s">
        <v>804</v>
      </c>
    </row>
    <row r="130" spans="1:23" hidden="1" x14ac:dyDescent="0.25">
      <c r="A130" s="5">
        <v>2017</v>
      </c>
      <c r="B130" s="5" t="s">
        <v>250</v>
      </c>
      <c r="C130" s="18" t="s">
        <v>779</v>
      </c>
      <c r="D130" s="20" t="s">
        <v>795</v>
      </c>
      <c r="E130" s="5" t="s">
        <v>257</v>
      </c>
      <c r="F130" s="5" t="s">
        <v>553</v>
      </c>
      <c r="G130" s="18" t="s">
        <v>258</v>
      </c>
      <c r="H130" s="27">
        <v>43105</v>
      </c>
      <c r="I130" s="13" t="s">
        <v>854</v>
      </c>
      <c r="J130" s="13">
        <f t="shared" ref="J130:J193" si="6">MAX(L130:O130)</f>
        <v>0</v>
      </c>
      <c r="K130" s="29" t="str">
        <f t="shared" ref="K130:K193" si="7">IF(J130&gt;0,(J130-O130)/J130,"")</f>
        <v/>
      </c>
      <c r="L130" s="13">
        <v>0</v>
      </c>
      <c r="M130" s="13">
        <v>0</v>
      </c>
      <c r="N130" s="13">
        <v>0</v>
      </c>
      <c r="O130" s="14">
        <v>0</v>
      </c>
      <c r="P130" s="29" t="str">
        <f t="shared" ref="P130:P193" si="8">IF(L130&gt;0,(L130-O130)/L130,"")</f>
        <v/>
      </c>
      <c r="Q130" s="7" t="s">
        <v>571</v>
      </c>
      <c r="R130" s="7" t="s">
        <v>571</v>
      </c>
      <c r="T130" s="6"/>
      <c r="U130" s="6" t="s">
        <v>571</v>
      </c>
      <c r="V130" s="6" t="s">
        <v>571</v>
      </c>
      <c r="W130" s="6" t="s">
        <v>804</v>
      </c>
    </row>
    <row r="131" spans="1:23" hidden="1" x14ac:dyDescent="0.25">
      <c r="A131" s="5">
        <v>2017</v>
      </c>
      <c r="B131" s="5" t="s">
        <v>250</v>
      </c>
      <c r="C131" s="18" t="s">
        <v>779</v>
      </c>
      <c r="D131" s="20" t="s">
        <v>795</v>
      </c>
      <c r="E131" s="5" t="s">
        <v>259</v>
      </c>
      <c r="F131" s="9" t="s">
        <v>632</v>
      </c>
      <c r="G131" s="18" t="s">
        <v>260</v>
      </c>
      <c r="H131" s="27">
        <v>43105</v>
      </c>
      <c r="I131" s="13" t="s">
        <v>854</v>
      </c>
      <c r="J131" s="13">
        <f t="shared" si="6"/>
        <v>0</v>
      </c>
      <c r="K131" s="29" t="str">
        <f t="shared" si="7"/>
        <v/>
      </c>
      <c r="L131" s="13">
        <v>0</v>
      </c>
      <c r="M131" s="13">
        <v>0</v>
      </c>
      <c r="N131" s="13">
        <v>0</v>
      </c>
      <c r="O131" s="14">
        <v>0</v>
      </c>
      <c r="P131" s="29" t="str">
        <f t="shared" si="8"/>
        <v/>
      </c>
      <c r="Q131" s="7" t="s">
        <v>571</v>
      </c>
      <c r="R131" s="7" t="s">
        <v>571</v>
      </c>
      <c r="T131" s="6"/>
      <c r="U131" s="6" t="s">
        <v>571</v>
      </c>
      <c r="V131" s="6" t="s">
        <v>571</v>
      </c>
      <c r="W131" s="6" t="s">
        <v>804</v>
      </c>
    </row>
    <row r="132" spans="1:23" hidden="1" x14ac:dyDescent="0.25">
      <c r="A132" s="5">
        <v>2017</v>
      </c>
      <c r="B132" s="5" t="s">
        <v>250</v>
      </c>
      <c r="C132" s="18" t="s">
        <v>779</v>
      </c>
      <c r="D132" s="20" t="s">
        <v>795</v>
      </c>
      <c r="E132" s="5" t="s">
        <v>261</v>
      </c>
      <c r="F132" s="9" t="s">
        <v>633</v>
      </c>
      <c r="G132" s="18" t="s">
        <v>262</v>
      </c>
      <c r="H132" s="27">
        <v>43105</v>
      </c>
      <c r="I132" s="13" t="s">
        <v>854</v>
      </c>
      <c r="J132" s="13">
        <f t="shared" si="6"/>
        <v>0</v>
      </c>
      <c r="K132" s="29" t="str">
        <f t="shared" si="7"/>
        <v/>
      </c>
      <c r="L132" s="13">
        <v>0</v>
      </c>
      <c r="M132" s="13">
        <v>0</v>
      </c>
      <c r="N132" s="13">
        <v>0</v>
      </c>
      <c r="O132" s="14">
        <v>0</v>
      </c>
      <c r="P132" s="29" t="str">
        <f t="shared" si="8"/>
        <v/>
      </c>
      <c r="Q132" s="7" t="s">
        <v>571</v>
      </c>
      <c r="R132" s="7" t="s">
        <v>571</v>
      </c>
      <c r="T132" s="6"/>
      <c r="U132" s="6" t="s">
        <v>571</v>
      </c>
      <c r="V132" s="6" t="s">
        <v>571</v>
      </c>
      <c r="W132" s="6" t="s">
        <v>804</v>
      </c>
    </row>
    <row r="133" spans="1:23" hidden="1" x14ac:dyDescent="0.25">
      <c r="A133" s="5">
        <v>2017</v>
      </c>
      <c r="B133" s="5" t="s">
        <v>250</v>
      </c>
      <c r="C133" s="18" t="s">
        <v>779</v>
      </c>
      <c r="D133" s="20" t="s">
        <v>795</v>
      </c>
      <c r="E133" s="5" t="s">
        <v>263</v>
      </c>
      <c r="F133" s="5" t="s">
        <v>554</v>
      </c>
      <c r="G133" s="18" t="s">
        <v>264</v>
      </c>
      <c r="H133" s="27">
        <v>43105</v>
      </c>
      <c r="I133" s="13" t="s">
        <v>854</v>
      </c>
      <c r="J133" s="13">
        <f t="shared" si="6"/>
        <v>0</v>
      </c>
      <c r="K133" s="29" t="str">
        <f t="shared" si="7"/>
        <v/>
      </c>
      <c r="L133" s="13">
        <v>0</v>
      </c>
      <c r="M133" s="13">
        <v>0</v>
      </c>
      <c r="N133" s="13">
        <v>0</v>
      </c>
      <c r="O133" s="14">
        <v>0</v>
      </c>
      <c r="P133" s="29" t="str">
        <f t="shared" si="8"/>
        <v/>
      </c>
      <c r="Q133" s="7" t="s">
        <v>571</v>
      </c>
      <c r="R133" s="7" t="s">
        <v>571</v>
      </c>
      <c r="T133" s="6"/>
      <c r="U133" s="6" t="s">
        <v>571</v>
      </c>
      <c r="V133" s="6" t="s">
        <v>571</v>
      </c>
      <c r="W133" s="6" t="s">
        <v>804</v>
      </c>
    </row>
    <row r="134" spans="1:23" hidden="1" x14ac:dyDescent="0.25">
      <c r="A134" s="5">
        <v>2017</v>
      </c>
      <c r="B134" s="5" t="s">
        <v>250</v>
      </c>
      <c r="C134" s="18" t="s">
        <v>779</v>
      </c>
      <c r="D134" s="20" t="s">
        <v>795</v>
      </c>
      <c r="E134" s="5" t="s">
        <v>265</v>
      </c>
      <c r="F134" s="5" t="s">
        <v>555</v>
      </c>
      <c r="G134" s="18" t="s">
        <v>266</v>
      </c>
      <c r="H134" s="27">
        <v>43105</v>
      </c>
      <c r="I134" s="13" t="s">
        <v>854</v>
      </c>
      <c r="J134" s="13">
        <f t="shared" si="6"/>
        <v>0</v>
      </c>
      <c r="K134" s="29" t="str">
        <f t="shared" si="7"/>
        <v/>
      </c>
      <c r="L134" s="13">
        <v>0</v>
      </c>
      <c r="M134" s="13">
        <v>0</v>
      </c>
      <c r="N134" s="13">
        <v>0</v>
      </c>
      <c r="O134" s="14">
        <v>0</v>
      </c>
      <c r="P134" s="29" t="str">
        <f t="shared" si="8"/>
        <v/>
      </c>
      <c r="Q134" s="7" t="s">
        <v>571</v>
      </c>
      <c r="R134" s="7" t="s">
        <v>571</v>
      </c>
      <c r="T134" s="6"/>
      <c r="U134" s="6" t="s">
        <v>571</v>
      </c>
      <c r="V134" s="6" t="s">
        <v>571</v>
      </c>
      <c r="W134" s="6" t="s">
        <v>804</v>
      </c>
    </row>
    <row r="135" spans="1:23" hidden="1" x14ac:dyDescent="0.25">
      <c r="A135" s="5">
        <v>2017</v>
      </c>
      <c r="B135" s="5" t="s">
        <v>250</v>
      </c>
      <c r="C135" s="18" t="s">
        <v>779</v>
      </c>
      <c r="D135" s="20" t="s">
        <v>795</v>
      </c>
      <c r="E135" s="5" t="s">
        <v>267</v>
      </c>
      <c r="F135" s="5" t="s">
        <v>556</v>
      </c>
      <c r="G135" s="18" t="s">
        <v>268</v>
      </c>
      <c r="H135" s="27">
        <v>43105</v>
      </c>
      <c r="I135" s="13" t="s">
        <v>854</v>
      </c>
      <c r="J135" s="13">
        <f t="shared" si="6"/>
        <v>0</v>
      </c>
      <c r="K135" s="29" t="str">
        <f t="shared" si="7"/>
        <v/>
      </c>
      <c r="L135" s="13">
        <v>0</v>
      </c>
      <c r="M135" s="13">
        <v>0</v>
      </c>
      <c r="N135" s="13">
        <v>0</v>
      </c>
      <c r="O135" s="14">
        <v>0</v>
      </c>
      <c r="P135" s="29" t="str">
        <f t="shared" si="8"/>
        <v/>
      </c>
      <c r="Q135" s="7" t="s">
        <v>571</v>
      </c>
      <c r="R135" s="7" t="s">
        <v>571</v>
      </c>
      <c r="T135" s="6"/>
      <c r="U135" s="6" t="s">
        <v>571</v>
      </c>
      <c r="V135" s="6" t="s">
        <v>571</v>
      </c>
      <c r="W135" s="6" t="s">
        <v>804</v>
      </c>
    </row>
    <row r="136" spans="1:23" hidden="1" x14ac:dyDescent="0.25">
      <c r="A136" s="5">
        <v>2017</v>
      </c>
      <c r="B136" s="5" t="s">
        <v>250</v>
      </c>
      <c r="C136" s="18" t="s">
        <v>779</v>
      </c>
      <c r="D136" s="20" t="s">
        <v>795</v>
      </c>
      <c r="E136" s="5" t="s">
        <v>269</v>
      </c>
      <c r="F136" s="5" t="s">
        <v>557</v>
      </c>
      <c r="G136" s="18" t="s">
        <v>270</v>
      </c>
      <c r="H136" s="27">
        <v>43105</v>
      </c>
      <c r="I136" s="13" t="s">
        <v>854</v>
      </c>
      <c r="J136" s="13">
        <f t="shared" si="6"/>
        <v>0</v>
      </c>
      <c r="K136" s="29" t="str">
        <f t="shared" si="7"/>
        <v/>
      </c>
      <c r="L136" s="13">
        <v>0</v>
      </c>
      <c r="M136" s="13">
        <v>0</v>
      </c>
      <c r="N136" s="13">
        <v>0</v>
      </c>
      <c r="O136" s="14">
        <v>0</v>
      </c>
      <c r="P136" s="29" t="str">
        <f t="shared" si="8"/>
        <v/>
      </c>
      <c r="Q136" s="7" t="s">
        <v>571</v>
      </c>
      <c r="R136" s="7" t="s">
        <v>571</v>
      </c>
      <c r="T136" s="6"/>
      <c r="U136" s="6" t="s">
        <v>571</v>
      </c>
      <c r="V136" s="6" t="s">
        <v>571</v>
      </c>
      <c r="W136" s="6" t="s">
        <v>804</v>
      </c>
    </row>
    <row r="137" spans="1:23" hidden="1" x14ac:dyDescent="0.25">
      <c r="A137" s="5">
        <v>2017</v>
      </c>
      <c r="B137" s="5" t="s">
        <v>250</v>
      </c>
      <c r="C137" s="18" t="s">
        <v>779</v>
      </c>
      <c r="D137" s="20" t="s">
        <v>795</v>
      </c>
      <c r="E137" s="5" t="s">
        <v>271</v>
      </c>
      <c r="F137" s="5" t="s">
        <v>558</v>
      </c>
      <c r="G137" s="18" t="s">
        <v>272</v>
      </c>
      <c r="H137" s="27">
        <v>43105</v>
      </c>
      <c r="I137" s="13" t="s">
        <v>854</v>
      </c>
      <c r="J137" s="13">
        <f t="shared" si="6"/>
        <v>0</v>
      </c>
      <c r="K137" s="29" t="str">
        <f t="shared" si="7"/>
        <v/>
      </c>
      <c r="L137" s="13">
        <v>0</v>
      </c>
      <c r="M137" s="13">
        <v>0</v>
      </c>
      <c r="N137" s="13">
        <v>0</v>
      </c>
      <c r="O137" s="14">
        <v>0</v>
      </c>
      <c r="P137" s="29" t="str">
        <f t="shared" si="8"/>
        <v/>
      </c>
      <c r="Q137" s="7" t="s">
        <v>571</v>
      </c>
      <c r="R137" s="7" t="s">
        <v>571</v>
      </c>
      <c r="T137" s="6"/>
      <c r="U137" s="6" t="s">
        <v>571</v>
      </c>
      <c r="V137" s="6" t="s">
        <v>571</v>
      </c>
      <c r="W137" s="6" t="s">
        <v>804</v>
      </c>
    </row>
    <row r="138" spans="1:23" x14ac:dyDescent="0.25">
      <c r="A138" s="5">
        <v>2017</v>
      </c>
      <c r="B138" s="5" t="s">
        <v>273</v>
      </c>
      <c r="C138" s="18" t="s">
        <v>780</v>
      </c>
      <c r="D138" s="20" t="s">
        <v>796</v>
      </c>
      <c r="E138" s="5" t="s">
        <v>274</v>
      </c>
      <c r="F138" s="5" t="s">
        <v>550</v>
      </c>
      <c r="G138" s="18" t="s">
        <v>275</v>
      </c>
      <c r="H138" s="1">
        <v>2017</v>
      </c>
      <c r="I138" s="13" t="s">
        <v>525</v>
      </c>
      <c r="J138" s="13">
        <f t="shared" si="6"/>
        <v>15</v>
      </c>
      <c r="K138" s="29">
        <f t="shared" si="7"/>
        <v>0.8</v>
      </c>
      <c r="L138" s="13">
        <v>11</v>
      </c>
      <c r="M138" s="13">
        <v>14</v>
      </c>
      <c r="N138" s="13">
        <v>15</v>
      </c>
      <c r="O138" s="13">
        <v>3</v>
      </c>
      <c r="P138" s="29">
        <f t="shared" si="8"/>
        <v>0.72727272727272729</v>
      </c>
      <c r="Q138" s="7" t="s">
        <v>499</v>
      </c>
      <c r="R138" s="6" t="s">
        <v>515</v>
      </c>
      <c r="T138" s="10">
        <v>43102</v>
      </c>
      <c r="U138" s="6" t="s">
        <v>834</v>
      </c>
      <c r="V138" s="6" t="s">
        <v>571</v>
      </c>
      <c r="W138" s="10">
        <v>43052</v>
      </c>
    </row>
    <row r="139" spans="1:23" hidden="1" x14ac:dyDescent="0.25">
      <c r="A139" s="5">
        <v>2017</v>
      </c>
      <c r="B139" s="5" t="s">
        <v>273</v>
      </c>
      <c r="C139" s="18" t="s">
        <v>780</v>
      </c>
      <c r="D139" s="20" t="s">
        <v>796</v>
      </c>
      <c r="E139" s="5" t="s">
        <v>276</v>
      </c>
      <c r="F139" s="5" t="s">
        <v>530</v>
      </c>
      <c r="G139" s="18" t="s">
        <v>277</v>
      </c>
      <c r="H139" s="1">
        <v>2017</v>
      </c>
      <c r="I139" s="14" t="s">
        <v>839</v>
      </c>
      <c r="J139" s="13">
        <f t="shared" si="6"/>
        <v>8</v>
      </c>
      <c r="K139" s="29">
        <f t="shared" si="7"/>
        <v>0</v>
      </c>
      <c r="L139" s="14">
        <v>0</v>
      </c>
      <c r="M139" s="14">
        <v>0</v>
      </c>
      <c r="N139" s="14">
        <v>0</v>
      </c>
      <c r="O139" s="14">
        <v>8</v>
      </c>
      <c r="P139" s="29" t="str">
        <f t="shared" si="8"/>
        <v/>
      </c>
      <c r="Q139" s="6" t="s">
        <v>812</v>
      </c>
      <c r="R139" s="6" t="s">
        <v>812</v>
      </c>
      <c r="T139" s="6"/>
      <c r="U139" s="6" t="s">
        <v>571</v>
      </c>
      <c r="V139" s="6" t="s">
        <v>571</v>
      </c>
      <c r="W139" s="10">
        <v>43052</v>
      </c>
    </row>
    <row r="140" spans="1:23" hidden="1" x14ac:dyDescent="0.25">
      <c r="A140" s="5">
        <v>2017</v>
      </c>
      <c r="B140" s="5" t="s">
        <v>273</v>
      </c>
      <c r="C140" s="18" t="s">
        <v>780</v>
      </c>
      <c r="D140" s="20" t="s">
        <v>796</v>
      </c>
      <c r="E140" s="5" t="s">
        <v>278</v>
      </c>
      <c r="F140" s="5" t="s">
        <v>591</v>
      </c>
      <c r="G140" s="18" t="s">
        <v>279</v>
      </c>
      <c r="H140" s="27">
        <v>43105</v>
      </c>
      <c r="I140" s="13" t="s">
        <v>855</v>
      </c>
      <c r="J140" s="13">
        <f t="shared" si="6"/>
        <v>0</v>
      </c>
      <c r="K140" s="29" t="str">
        <f t="shared" si="7"/>
        <v/>
      </c>
      <c r="L140" s="14">
        <v>0</v>
      </c>
      <c r="M140" s="14">
        <v>0</v>
      </c>
      <c r="N140" s="14">
        <v>0</v>
      </c>
      <c r="O140" s="14">
        <v>0</v>
      </c>
      <c r="P140" s="29" t="str">
        <f t="shared" si="8"/>
        <v/>
      </c>
      <c r="Q140" s="7" t="s">
        <v>500</v>
      </c>
      <c r="R140" s="6" t="s">
        <v>500</v>
      </c>
      <c r="T140" s="6"/>
      <c r="U140" s="6" t="s">
        <v>571</v>
      </c>
      <c r="V140" s="6" t="s">
        <v>571</v>
      </c>
      <c r="W140" s="10">
        <v>43052</v>
      </c>
    </row>
    <row r="141" spans="1:23" x14ac:dyDescent="0.25">
      <c r="A141" s="5">
        <v>2017</v>
      </c>
      <c r="B141" s="5" t="s">
        <v>273</v>
      </c>
      <c r="C141" s="18" t="s">
        <v>780</v>
      </c>
      <c r="D141" s="20" t="s">
        <v>796</v>
      </c>
      <c r="E141" s="5" t="s">
        <v>280</v>
      </c>
      <c r="F141" s="5" t="s">
        <v>601</v>
      </c>
      <c r="G141" s="8" t="s">
        <v>811</v>
      </c>
      <c r="H141" s="1">
        <v>2017</v>
      </c>
      <c r="I141" s="14" t="s">
        <v>524</v>
      </c>
      <c r="J141" s="13">
        <f t="shared" si="6"/>
        <v>8</v>
      </c>
      <c r="K141" s="29">
        <f t="shared" si="7"/>
        <v>0</v>
      </c>
      <c r="L141" s="14">
        <v>1</v>
      </c>
      <c r="M141" s="14">
        <v>2</v>
      </c>
      <c r="N141" s="14">
        <v>2</v>
      </c>
      <c r="O141" s="14">
        <v>8</v>
      </c>
      <c r="P141" s="29">
        <f t="shared" si="8"/>
        <v>-7</v>
      </c>
      <c r="Q141" s="7" t="s">
        <v>501</v>
      </c>
      <c r="R141" s="6" t="s">
        <v>501</v>
      </c>
      <c r="T141" s="6" t="s">
        <v>571</v>
      </c>
      <c r="U141" s="10">
        <v>43060</v>
      </c>
      <c r="V141" s="10">
        <v>43013</v>
      </c>
      <c r="W141" s="10">
        <v>43052</v>
      </c>
    </row>
    <row r="142" spans="1:23" hidden="1" x14ac:dyDescent="0.25">
      <c r="A142" s="5">
        <v>2017</v>
      </c>
      <c r="B142" s="5" t="s">
        <v>273</v>
      </c>
      <c r="C142" s="18" t="s">
        <v>780</v>
      </c>
      <c r="D142" s="20" t="s">
        <v>796</v>
      </c>
      <c r="E142" s="5" t="s">
        <v>281</v>
      </c>
      <c r="F142" s="5" t="s">
        <v>602</v>
      </c>
      <c r="G142" s="18" t="s">
        <v>282</v>
      </c>
      <c r="H142" s="27">
        <v>43105</v>
      </c>
      <c r="I142" s="13" t="s">
        <v>855</v>
      </c>
      <c r="J142" s="13">
        <f t="shared" si="6"/>
        <v>0</v>
      </c>
      <c r="K142" s="29" t="str">
        <f t="shared" si="7"/>
        <v/>
      </c>
      <c r="L142" s="14">
        <v>0</v>
      </c>
      <c r="M142" s="14">
        <v>0</v>
      </c>
      <c r="N142" s="14">
        <v>0</v>
      </c>
      <c r="O142" s="14">
        <v>0</v>
      </c>
      <c r="P142" s="29" t="str">
        <f t="shared" si="8"/>
        <v/>
      </c>
      <c r="Q142" s="7" t="s">
        <v>571</v>
      </c>
      <c r="R142" s="6" t="s">
        <v>571</v>
      </c>
      <c r="T142" s="6"/>
      <c r="U142" s="6" t="s">
        <v>571</v>
      </c>
      <c r="V142" s="6" t="s">
        <v>571</v>
      </c>
      <c r="W142" s="10">
        <v>43052</v>
      </c>
    </row>
    <row r="143" spans="1:23" x14ac:dyDescent="0.25">
      <c r="A143" s="5">
        <v>2017</v>
      </c>
      <c r="B143" s="5" t="s">
        <v>273</v>
      </c>
      <c r="C143" s="18" t="s">
        <v>780</v>
      </c>
      <c r="D143" s="20" t="s">
        <v>796</v>
      </c>
      <c r="E143" s="5" t="s">
        <v>283</v>
      </c>
      <c r="F143" s="5" t="s">
        <v>610</v>
      </c>
      <c r="G143" s="18" t="s">
        <v>284</v>
      </c>
      <c r="H143" s="1">
        <v>2017</v>
      </c>
      <c r="I143" s="13" t="s">
        <v>523</v>
      </c>
      <c r="J143" s="13">
        <f t="shared" si="6"/>
        <v>100</v>
      </c>
      <c r="K143" s="29">
        <f t="shared" si="7"/>
        <v>0</v>
      </c>
      <c r="L143" s="13">
        <v>91</v>
      </c>
      <c r="M143" s="13">
        <v>97</v>
      </c>
      <c r="N143" s="13">
        <v>100</v>
      </c>
      <c r="O143" s="13">
        <v>100</v>
      </c>
      <c r="P143" s="29">
        <f t="shared" si="8"/>
        <v>-9.8901098901098897E-2</v>
      </c>
      <c r="Q143" s="7" t="s">
        <v>502</v>
      </c>
      <c r="R143" s="6" t="s">
        <v>502</v>
      </c>
      <c r="T143" s="10">
        <v>43102</v>
      </c>
      <c r="U143" s="10">
        <v>43060</v>
      </c>
      <c r="V143" s="10">
        <v>43026</v>
      </c>
      <c r="W143" s="10">
        <v>43052</v>
      </c>
    </row>
    <row r="144" spans="1:23" hidden="1" x14ac:dyDescent="0.25">
      <c r="A144" s="5">
        <v>2017</v>
      </c>
      <c r="B144" s="5" t="s">
        <v>273</v>
      </c>
      <c r="C144" s="18" t="s">
        <v>780</v>
      </c>
      <c r="D144" s="20" t="s">
        <v>796</v>
      </c>
      <c r="E144" s="5" t="s">
        <v>285</v>
      </c>
      <c r="F144" s="5" t="s">
        <v>611</v>
      </c>
      <c r="G144" s="18" t="s">
        <v>286</v>
      </c>
      <c r="H144" s="27">
        <v>43105</v>
      </c>
      <c r="I144" s="14" t="s">
        <v>849</v>
      </c>
      <c r="J144" s="13">
        <f t="shared" si="6"/>
        <v>2</v>
      </c>
      <c r="K144" s="29">
        <f t="shared" si="7"/>
        <v>0</v>
      </c>
      <c r="L144" s="14">
        <v>2</v>
      </c>
      <c r="M144" s="14">
        <v>2</v>
      </c>
      <c r="N144" s="14">
        <v>2</v>
      </c>
      <c r="O144" s="14">
        <v>2</v>
      </c>
      <c r="P144" s="29">
        <f t="shared" si="8"/>
        <v>0</v>
      </c>
      <c r="Q144" s="7" t="s">
        <v>503</v>
      </c>
      <c r="T144" s="6"/>
      <c r="U144" s="10">
        <v>43060</v>
      </c>
      <c r="V144" s="10">
        <v>43012</v>
      </c>
      <c r="W144" s="10">
        <v>43052</v>
      </c>
    </row>
    <row r="145" spans="1:23" x14ac:dyDescent="0.25">
      <c r="A145" s="5">
        <v>2017</v>
      </c>
      <c r="B145" s="5" t="s">
        <v>273</v>
      </c>
      <c r="C145" s="18" t="s">
        <v>780</v>
      </c>
      <c r="D145" s="20" t="s">
        <v>796</v>
      </c>
      <c r="E145" s="5" t="s">
        <v>287</v>
      </c>
      <c r="F145" s="5" t="s">
        <v>612</v>
      </c>
      <c r="G145" s="18" t="s">
        <v>288</v>
      </c>
      <c r="H145" s="1">
        <v>2017</v>
      </c>
      <c r="I145" s="14" t="s">
        <v>524</v>
      </c>
      <c r="J145" s="13">
        <f t="shared" si="6"/>
        <v>199</v>
      </c>
      <c r="K145" s="29">
        <f t="shared" si="7"/>
        <v>0</v>
      </c>
      <c r="L145" s="14">
        <v>192</v>
      </c>
      <c r="M145" s="14">
        <v>199</v>
      </c>
      <c r="N145" s="14">
        <v>199</v>
      </c>
      <c r="O145" s="14">
        <v>199</v>
      </c>
      <c r="P145" s="29">
        <f t="shared" si="8"/>
        <v>-3.6458333333333336E-2</v>
      </c>
      <c r="Q145" s="7" t="s">
        <v>809</v>
      </c>
      <c r="R145" s="6" t="s">
        <v>842</v>
      </c>
      <c r="T145" s="10">
        <v>43119</v>
      </c>
      <c r="U145" s="10">
        <v>43060</v>
      </c>
      <c r="V145" s="10">
        <v>43012</v>
      </c>
      <c r="W145" s="10">
        <v>43052</v>
      </c>
    </row>
    <row r="146" spans="1:23" x14ac:dyDescent="0.25">
      <c r="A146" s="5">
        <v>2017</v>
      </c>
      <c r="B146" s="5" t="s">
        <v>273</v>
      </c>
      <c r="C146" s="18" t="s">
        <v>780</v>
      </c>
      <c r="D146" s="20" t="s">
        <v>796</v>
      </c>
      <c r="E146" s="5" t="s">
        <v>289</v>
      </c>
      <c r="F146" s="5" t="s">
        <v>813</v>
      </c>
      <c r="G146" s="18" t="s">
        <v>290</v>
      </c>
      <c r="H146" s="1">
        <v>2017</v>
      </c>
      <c r="I146" s="14" t="s">
        <v>524</v>
      </c>
      <c r="J146" s="13">
        <f t="shared" si="6"/>
        <v>13</v>
      </c>
      <c r="K146" s="29">
        <f t="shared" si="7"/>
        <v>0</v>
      </c>
      <c r="L146" s="14">
        <v>6</v>
      </c>
      <c r="M146" s="14">
        <v>9</v>
      </c>
      <c r="N146" s="14">
        <v>9</v>
      </c>
      <c r="O146" s="14">
        <v>13</v>
      </c>
      <c r="P146" s="29">
        <f t="shared" si="8"/>
        <v>-1.1666666666666667</v>
      </c>
      <c r="Q146" s="7" t="s">
        <v>504</v>
      </c>
      <c r="R146" s="6" t="s">
        <v>831</v>
      </c>
      <c r="T146" s="10">
        <v>43102</v>
      </c>
      <c r="U146" s="10">
        <v>43060</v>
      </c>
      <c r="V146" s="10">
        <v>43012</v>
      </c>
      <c r="W146" s="10">
        <v>43052</v>
      </c>
    </row>
    <row r="147" spans="1:23" hidden="1" x14ac:dyDescent="0.25">
      <c r="A147" s="5">
        <v>2017</v>
      </c>
      <c r="B147" s="5" t="s">
        <v>273</v>
      </c>
      <c r="C147" s="18" t="s">
        <v>780</v>
      </c>
      <c r="D147" s="20" t="s">
        <v>796</v>
      </c>
      <c r="E147" s="5" t="s">
        <v>291</v>
      </c>
      <c r="F147" s="5" t="s">
        <v>628</v>
      </c>
      <c r="G147" s="18" t="s">
        <v>292</v>
      </c>
      <c r="H147" s="27">
        <v>43105</v>
      </c>
      <c r="I147" s="14" t="s">
        <v>849</v>
      </c>
      <c r="J147" s="13">
        <f t="shared" si="6"/>
        <v>2</v>
      </c>
      <c r="K147" s="29">
        <f t="shared" si="7"/>
        <v>0</v>
      </c>
      <c r="L147" s="14">
        <v>1</v>
      </c>
      <c r="M147" s="14">
        <v>2</v>
      </c>
      <c r="N147" s="14">
        <v>2</v>
      </c>
      <c r="O147" s="14">
        <v>2</v>
      </c>
      <c r="P147" s="29">
        <f t="shared" si="8"/>
        <v>-1</v>
      </c>
      <c r="Q147" s="7" t="s">
        <v>505</v>
      </c>
      <c r="T147" s="6"/>
      <c r="U147" s="10">
        <v>43060</v>
      </c>
      <c r="V147" s="10">
        <v>43012</v>
      </c>
      <c r="W147" s="10">
        <v>43052</v>
      </c>
    </row>
    <row r="148" spans="1:23" hidden="1" x14ac:dyDescent="0.25">
      <c r="A148" s="5">
        <v>2017</v>
      </c>
      <c r="B148" s="5" t="s">
        <v>273</v>
      </c>
      <c r="C148" s="18" t="s">
        <v>780</v>
      </c>
      <c r="D148" s="20" t="s">
        <v>796</v>
      </c>
      <c r="E148" s="5" t="s">
        <v>293</v>
      </c>
      <c r="F148" s="5" t="s">
        <v>629</v>
      </c>
      <c r="G148" s="18" t="s">
        <v>294</v>
      </c>
      <c r="H148" s="27">
        <v>43105</v>
      </c>
      <c r="I148" s="13" t="s">
        <v>855</v>
      </c>
      <c r="J148" s="13">
        <f t="shared" si="6"/>
        <v>0</v>
      </c>
      <c r="K148" s="29" t="str">
        <f t="shared" si="7"/>
        <v/>
      </c>
      <c r="L148" s="14">
        <v>0</v>
      </c>
      <c r="M148" s="14">
        <v>0</v>
      </c>
      <c r="N148" s="14">
        <v>0</v>
      </c>
      <c r="O148" s="14">
        <v>0</v>
      </c>
      <c r="P148" s="29" t="str">
        <f t="shared" si="8"/>
        <v/>
      </c>
      <c r="Q148" s="7" t="s">
        <v>504</v>
      </c>
      <c r="R148" s="6" t="s">
        <v>831</v>
      </c>
      <c r="T148" s="6"/>
      <c r="U148" s="10">
        <v>43060</v>
      </c>
      <c r="V148" s="10">
        <v>43012</v>
      </c>
      <c r="W148" s="10">
        <v>43052</v>
      </c>
    </row>
    <row r="149" spans="1:23" hidden="1" x14ac:dyDescent="0.25">
      <c r="A149" s="5">
        <v>2017</v>
      </c>
      <c r="B149" s="5" t="s">
        <v>295</v>
      </c>
      <c r="C149" s="18" t="s">
        <v>781</v>
      </c>
      <c r="D149" s="20" t="s">
        <v>797</v>
      </c>
      <c r="E149" s="5" t="s">
        <v>296</v>
      </c>
      <c r="F149" s="5" t="s">
        <v>549</v>
      </c>
      <c r="G149" s="18" t="s">
        <v>297</v>
      </c>
      <c r="H149" s="27">
        <v>43105</v>
      </c>
      <c r="I149" s="13" t="s">
        <v>867</v>
      </c>
      <c r="J149" s="13">
        <f t="shared" si="6"/>
        <v>6</v>
      </c>
      <c r="K149" s="29">
        <f t="shared" si="7"/>
        <v>0</v>
      </c>
      <c r="L149" s="13">
        <v>6</v>
      </c>
      <c r="M149" s="13">
        <v>6</v>
      </c>
      <c r="N149" s="13">
        <v>6</v>
      </c>
      <c r="O149" s="13">
        <v>6</v>
      </c>
      <c r="P149" s="29">
        <f t="shared" si="8"/>
        <v>0</v>
      </c>
      <c r="Q149" s="7" t="s">
        <v>580</v>
      </c>
      <c r="R149" s="6" t="s">
        <v>581</v>
      </c>
      <c r="T149" s="6" t="s">
        <v>865</v>
      </c>
      <c r="U149" s="10">
        <v>42999</v>
      </c>
      <c r="V149" s="6" t="s">
        <v>571</v>
      </c>
      <c r="W149" s="10">
        <v>43052</v>
      </c>
    </row>
    <row r="150" spans="1:23" hidden="1" x14ac:dyDescent="0.25">
      <c r="A150" s="5"/>
      <c r="B150" s="5" t="s">
        <v>295</v>
      </c>
      <c r="C150" s="18" t="s">
        <v>781</v>
      </c>
      <c r="D150" s="20" t="s">
        <v>797</v>
      </c>
      <c r="E150" s="5" t="s">
        <v>298</v>
      </c>
      <c r="F150" s="9" t="s">
        <v>721</v>
      </c>
      <c r="G150" s="18" t="s">
        <v>299</v>
      </c>
      <c r="H150" s="27">
        <v>43105</v>
      </c>
      <c r="I150" s="13" t="s">
        <v>854</v>
      </c>
      <c r="J150" s="13">
        <f t="shared" si="6"/>
        <v>0</v>
      </c>
      <c r="K150" s="29" t="str">
        <f t="shared" si="7"/>
        <v/>
      </c>
      <c r="L150" s="13">
        <v>0</v>
      </c>
      <c r="M150" s="13">
        <v>0</v>
      </c>
      <c r="N150" s="13">
        <v>0</v>
      </c>
      <c r="O150" s="14">
        <v>0</v>
      </c>
      <c r="P150" s="29" t="str">
        <f t="shared" si="8"/>
        <v/>
      </c>
      <c r="Q150" s="7" t="s">
        <v>506</v>
      </c>
      <c r="T150" s="6"/>
      <c r="U150" s="6" t="s">
        <v>571</v>
      </c>
      <c r="V150" s="6" t="s">
        <v>571</v>
      </c>
      <c r="W150" s="10">
        <v>43052</v>
      </c>
    </row>
    <row r="151" spans="1:23" hidden="1" x14ac:dyDescent="0.25">
      <c r="A151" s="5">
        <v>2017</v>
      </c>
      <c r="B151" s="5" t="s">
        <v>295</v>
      </c>
      <c r="C151" s="18" t="s">
        <v>781</v>
      </c>
      <c r="D151" s="20" t="s">
        <v>797</v>
      </c>
      <c r="E151" s="5" t="s">
        <v>300</v>
      </c>
      <c r="F151" s="9" t="s">
        <v>728</v>
      </c>
      <c r="G151" s="18" t="s">
        <v>301</v>
      </c>
      <c r="H151" s="27">
        <v>43105</v>
      </c>
      <c r="I151" s="14" t="s">
        <v>849</v>
      </c>
      <c r="J151" s="13">
        <f t="shared" si="6"/>
        <v>2</v>
      </c>
      <c r="K151" s="29">
        <f t="shared" si="7"/>
        <v>0</v>
      </c>
      <c r="L151" s="14">
        <v>2</v>
      </c>
      <c r="M151" s="14">
        <v>2</v>
      </c>
      <c r="N151" s="14">
        <v>2</v>
      </c>
      <c r="O151" s="14">
        <v>2</v>
      </c>
      <c r="P151" s="29">
        <f t="shared" si="8"/>
        <v>0</v>
      </c>
      <c r="Q151" s="7" t="s">
        <v>507</v>
      </c>
      <c r="T151" s="6"/>
      <c r="U151" s="10">
        <v>42999</v>
      </c>
      <c r="V151" s="6" t="s">
        <v>571</v>
      </c>
      <c r="W151" s="10">
        <v>43052</v>
      </c>
    </row>
    <row r="152" spans="1:23" x14ac:dyDescent="0.25">
      <c r="A152" s="5">
        <v>2017</v>
      </c>
      <c r="B152" s="5" t="s">
        <v>295</v>
      </c>
      <c r="C152" s="18" t="s">
        <v>781</v>
      </c>
      <c r="D152" s="20" t="s">
        <v>797</v>
      </c>
      <c r="E152" s="5" t="s">
        <v>302</v>
      </c>
      <c r="F152" s="5" t="s">
        <v>599</v>
      </c>
      <c r="G152" s="18" t="s">
        <v>303</v>
      </c>
      <c r="H152" s="1">
        <v>2017</v>
      </c>
      <c r="I152" s="14" t="s">
        <v>524</v>
      </c>
      <c r="J152" s="13">
        <f t="shared" si="6"/>
        <v>79</v>
      </c>
      <c r="K152" s="29">
        <f t="shared" si="7"/>
        <v>0</v>
      </c>
      <c r="L152" s="14">
        <v>64</v>
      </c>
      <c r="M152" s="14">
        <v>71</v>
      </c>
      <c r="N152" s="14">
        <v>72</v>
      </c>
      <c r="O152" s="14">
        <v>79</v>
      </c>
      <c r="P152" s="29">
        <f t="shared" si="8"/>
        <v>-0.234375</v>
      </c>
      <c r="Q152" s="9" t="s">
        <v>507</v>
      </c>
      <c r="R152" s="9" t="s">
        <v>463</v>
      </c>
      <c r="T152" s="25">
        <v>43117</v>
      </c>
      <c r="U152" s="10">
        <v>42999</v>
      </c>
      <c r="V152" s="10">
        <v>42990</v>
      </c>
      <c r="W152" s="10">
        <v>43052</v>
      </c>
    </row>
    <row r="153" spans="1:23" x14ac:dyDescent="0.25">
      <c r="A153" s="5">
        <v>2017</v>
      </c>
      <c r="B153" s="5" t="s">
        <v>295</v>
      </c>
      <c r="C153" s="18" t="s">
        <v>781</v>
      </c>
      <c r="D153" s="20" t="s">
        <v>797</v>
      </c>
      <c r="E153" s="5" t="s">
        <v>304</v>
      </c>
      <c r="F153" s="5" t="s">
        <v>600</v>
      </c>
      <c r="G153" s="18" t="s">
        <v>305</v>
      </c>
      <c r="H153" s="1">
        <v>2017</v>
      </c>
      <c r="I153" s="14" t="s">
        <v>524</v>
      </c>
      <c r="J153" s="13">
        <f t="shared" si="6"/>
        <v>217</v>
      </c>
      <c r="K153" s="29">
        <f t="shared" si="7"/>
        <v>0</v>
      </c>
      <c r="L153" s="14">
        <v>172</v>
      </c>
      <c r="M153" s="14">
        <v>199</v>
      </c>
      <c r="N153" s="14">
        <v>203</v>
      </c>
      <c r="O153" s="14">
        <v>217</v>
      </c>
      <c r="P153" s="29">
        <f t="shared" si="8"/>
        <v>-0.26162790697674421</v>
      </c>
      <c r="Q153" s="9" t="s">
        <v>507</v>
      </c>
      <c r="R153" s="9" t="s">
        <v>463</v>
      </c>
      <c r="T153" s="25">
        <v>43117</v>
      </c>
      <c r="U153" s="10">
        <v>42999</v>
      </c>
      <c r="V153" s="10">
        <v>42990</v>
      </c>
      <c r="W153" s="10">
        <v>43052</v>
      </c>
    </row>
    <row r="154" spans="1:23" hidden="1" x14ac:dyDescent="0.25">
      <c r="A154" s="5"/>
      <c r="B154" s="5" t="s">
        <v>295</v>
      </c>
      <c r="C154" s="18" t="s">
        <v>781</v>
      </c>
      <c r="D154" s="20" t="s">
        <v>797</v>
      </c>
      <c r="E154" s="5" t="s">
        <v>306</v>
      </c>
      <c r="F154" s="5" t="s">
        <v>592</v>
      </c>
      <c r="G154" s="18" t="s">
        <v>307</v>
      </c>
      <c r="H154" s="27">
        <v>43105</v>
      </c>
      <c r="I154" s="13" t="s">
        <v>849</v>
      </c>
      <c r="J154" s="13">
        <f t="shared" si="6"/>
        <v>4</v>
      </c>
      <c r="K154" s="29">
        <f t="shared" si="7"/>
        <v>0</v>
      </c>
      <c r="L154" s="13">
        <v>2</v>
      </c>
      <c r="M154" s="13">
        <v>3</v>
      </c>
      <c r="N154" s="13">
        <v>4</v>
      </c>
      <c r="O154" s="13">
        <v>4</v>
      </c>
      <c r="P154" s="29">
        <f t="shared" si="8"/>
        <v>-1</v>
      </c>
      <c r="Q154" s="7" t="s">
        <v>507</v>
      </c>
      <c r="T154" s="25">
        <v>43117</v>
      </c>
      <c r="U154" s="10">
        <v>42999</v>
      </c>
      <c r="V154" s="10">
        <v>42990</v>
      </c>
      <c r="W154" s="10">
        <v>43052</v>
      </c>
    </row>
    <row r="155" spans="1:23" x14ac:dyDescent="0.25">
      <c r="A155" s="5">
        <v>2017</v>
      </c>
      <c r="B155" s="5" t="s">
        <v>295</v>
      </c>
      <c r="C155" s="18" t="s">
        <v>781</v>
      </c>
      <c r="D155" s="20" t="s">
        <v>797</v>
      </c>
      <c r="E155" s="5" t="s">
        <v>308</v>
      </c>
      <c r="F155" s="5" t="s">
        <v>593</v>
      </c>
      <c r="G155" s="18" t="s">
        <v>309</v>
      </c>
      <c r="H155" s="1">
        <v>2017</v>
      </c>
      <c r="I155" s="14" t="s">
        <v>525</v>
      </c>
      <c r="J155" s="13">
        <f t="shared" si="6"/>
        <v>121</v>
      </c>
      <c r="K155" s="29">
        <f t="shared" si="7"/>
        <v>1.6528925619834711E-2</v>
      </c>
      <c r="L155" s="14">
        <v>94</v>
      </c>
      <c r="M155" s="14">
        <v>110</v>
      </c>
      <c r="N155" s="14">
        <v>121</v>
      </c>
      <c r="O155" s="14">
        <v>119</v>
      </c>
      <c r="P155" s="29">
        <f t="shared" si="8"/>
        <v>-0.26595744680851063</v>
      </c>
      <c r="Q155" s="5" t="s">
        <v>863</v>
      </c>
      <c r="R155" s="9" t="s">
        <v>462</v>
      </c>
      <c r="T155" s="10">
        <v>43102</v>
      </c>
      <c r="U155" s="10">
        <v>42999</v>
      </c>
      <c r="V155" s="10">
        <v>43012</v>
      </c>
      <c r="W155" s="10">
        <v>43052</v>
      </c>
    </row>
    <row r="156" spans="1:23" hidden="1" x14ac:dyDescent="0.25">
      <c r="A156" s="5">
        <v>2017</v>
      </c>
      <c r="B156" s="5" t="s">
        <v>295</v>
      </c>
      <c r="C156" s="18" t="s">
        <v>781</v>
      </c>
      <c r="D156" s="20" t="s">
        <v>797</v>
      </c>
      <c r="E156" s="5" t="s">
        <v>310</v>
      </c>
      <c r="F156" s="5" t="s">
        <v>594</v>
      </c>
      <c r="G156" s="18" t="s">
        <v>311</v>
      </c>
      <c r="H156" s="27">
        <v>43105</v>
      </c>
      <c r="I156" s="13" t="s">
        <v>845</v>
      </c>
      <c r="J156" s="13">
        <f t="shared" si="6"/>
        <v>4</v>
      </c>
      <c r="K156" s="29">
        <f t="shared" si="7"/>
        <v>0.25</v>
      </c>
      <c r="L156" s="13">
        <v>4</v>
      </c>
      <c r="M156" s="13">
        <v>4</v>
      </c>
      <c r="N156" s="13">
        <v>3</v>
      </c>
      <c r="O156" s="13">
        <v>3</v>
      </c>
      <c r="P156" s="29">
        <f t="shared" si="8"/>
        <v>0.25</v>
      </c>
      <c r="Q156" s="7" t="s">
        <v>520</v>
      </c>
      <c r="R156" s="7" t="s">
        <v>520</v>
      </c>
      <c r="T156" s="6"/>
      <c r="U156" s="10">
        <v>42999</v>
      </c>
      <c r="V156" s="6" t="s">
        <v>571</v>
      </c>
      <c r="W156" s="10">
        <v>43052</v>
      </c>
    </row>
    <row r="157" spans="1:23" hidden="1" x14ac:dyDescent="0.25">
      <c r="A157" s="5">
        <v>2017</v>
      </c>
      <c r="B157" s="5" t="s">
        <v>295</v>
      </c>
      <c r="C157" s="18" t="s">
        <v>781</v>
      </c>
      <c r="D157" s="20" t="s">
        <v>797</v>
      </c>
      <c r="E157" s="5" t="s">
        <v>312</v>
      </c>
      <c r="F157" s="5" t="s">
        <v>603</v>
      </c>
      <c r="G157" s="18" t="s">
        <v>313</v>
      </c>
      <c r="H157" s="27">
        <v>43105</v>
      </c>
      <c r="I157" s="13" t="s">
        <v>854</v>
      </c>
      <c r="J157" s="13">
        <f t="shared" si="6"/>
        <v>0</v>
      </c>
      <c r="K157" s="29" t="str">
        <f t="shared" si="7"/>
        <v/>
      </c>
      <c r="L157" s="13">
        <v>0</v>
      </c>
      <c r="M157" s="13">
        <v>0</v>
      </c>
      <c r="N157" s="13">
        <v>0</v>
      </c>
      <c r="O157" s="14">
        <v>0</v>
      </c>
      <c r="P157" s="29" t="str">
        <f t="shared" si="8"/>
        <v/>
      </c>
      <c r="Q157" s="7" t="s">
        <v>508</v>
      </c>
      <c r="R157" s="7" t="s">
        <v>508</v>
      </c>
      <c r="T157" s="6"/>
      <c r="U157" s="10">
        <v>42999</v>
      </c>
      <c r="V157" s="6" t="s">
        <v>571</v>
      </c>
      <c r="W157" s="10">
        <v>43052</v>
      </c>
    </row>
    <row r="158" spans="1:23" hidden="1" x14ac:dyDescent="0.25">
      <c r="A158" s="5">
        <v>2017</v>
      </c>
      <c r="B158" s="5" t="s">
        <v>314</v>
      </c>
      <c r="C158" s="18" t="s">
        <v>782</v>
      </c>
      <c r="D158" s="23" t="s">
        <v>545</v>
      </c>
      <c r="E158" s="5" t="s">
        <v>315</v>
      </c>
      <c r="F158" s="9" t="s">
        <v>652</v>
      </c>
      <c r="G158" s="18" t="s">
        <v>316</v>
      </c>
      <c r="H158" s="27">
        <v>43105</v>
      </c>
      <c r="I158" s="14" t="s">
        <v>853</v>
      </c>
      <c r="J158" s="13">
        <f t="shared" si="6"/>
        <v>0</v>
      </c>
      <c r="K158" s="29" t="str">
        <f t="shared" si="7"/>
        <v/>
      </c>
      <c r="L158" s="14">
        <v>0</v>
      </c>
      <c r="M158" s="14">
        <v>0</v>
      </c>
      <c r="N158" s="14">
        <v>0</v>
      </c>
      <c r="O158" s="14">
        <v>0</v>
      </c>
      <c r="P158" s="29" t="str">
        <f t="shared" si="8"/>
        <v/>
      </c>
      <c r="Q158" s="15" t="s">
        <v>582</v>
      </c>
      <c r="R158" s="5" t="s">
        <v>815</v>
      </c>
      <c r="T158" s="6"/>
      <c r="U158" s="6" t="s">
        <v>571</v>
      </c>
      <c r="V158" s="6" t="s">
        <v>571</v>
      </c>
      <c r="W158" s="6" t="s">
        <v>571</v>
      </c>
    </row>
    <row r="159" spans="1:23" hidden="1" x14ac:dyDescent="0.25">
      <c r="A159" s="5">
        <v>2017</v>
      </c>
      <c r="B159" s="5" t="s">
        <v>314</v>
      </c>
      <c r="C159" s="18" t="s">
        <v>782</v>
      </c>
      <c r="D159" s="23" t="s">
        <v>545</v>
      </c>
      <c r="E159" s="5" t="s">
        <v>317</v>
      </c>
      <c r="F159" s="9" t="s">
        <v>653</v>
      </c>
      <c r="G159" s="18" t="s">
        <v>318</v>
      </c>
      <c r="H159" s="27">
        <v>43105</v>
      </c>
      <c r="I159" s="14" t="s">
        <v>853</v>
      </c>
      <c r="J159" s="13">
        <f t="shared" si="6"/>
        <v>0</v>
      </c>
      <c r="K159" s="29" t="str">
        <f t="shared" si="7"/>
        <v/>
      </c>
      <c r="L159" s="14">
        <v>0</v>
      </c>
      <c r="M159" s="14">
        <v>0</v>
      </c>
      <c r="N159" s="14">
        <v>0</v>
      </c>
      <c r="O159" s="14">
        <v>0</v>
      </c>
      <c r="P159" s="29" t="str">
        <f t="shared" si="8"/>
        <v/>
      </c>
      <c r="Q159" s="15" t="s">
        <v>582</v>
      </c>
      <c r="R159" s="5" t="s">
        <v>815</v>
      </c>
      <c r="T159" s="6"/>
      <c r="U159" s="6" t="s">
        <v>571</v>
      </c>
      <c r="V159" s="6" t="s">
        <v>571</v>
      </c>
      <c r="W159" s="6" t="s">
        <v>571</v>
      </c>
    </row>
    <row r="160" spans="1:23" hidden="1" x14ac:dyDescent="0.25">
      <c r="A160" s="5">
        <v>2017</v>
      </c>
      <c r="B160" s="5" t="s">
        <v>314</v>
      </c>
      <c r="C160" s="18" t="s">
        <v>782</v>
      </c>
      <c r="D160" s="23" t="s">
        <v>539</v>
      </c>
      <c r="E160" s="5" t="s">
        <v>319</v>
      </c>
      <c r="F160" s="9" t="s">
        <v>649</v>
      </c>
      <c r="G160" s="18" t="s">
        <v>320</v>
      </c>
      <c r="H160" s="27">
        <v>43105</v>
      </c>
      <c r="I160" s="13" t="s">
        <v>854</v>
      </c>
      <c r="J160" s="13">
        <f t="shared" si="6"/>
        <v>0</v>
      </c>
      <c r="K160" s="29" t="str">
        <f t="shared" si="7"/>
        <v/>
      </c>
      <c r="L160" s="13">
        <v>0</v>
      </c>
      <c r="M160" s="13">
        <v>0</v>
      </c>
      <c r="N160" s="13">
        <v>0</v>
      </c>
      <c r="O160" s="14">
        <v>0</v>
      </c>
      <c r="P160" s="29" t="str">
        <f t="shared" si="8"/>
        <v/>
      </c>
      <c r="Q160" s="15" t="s">
        <v>582</v>
      </c>
      <c r="R160" s="6" t="s">
        <v>817</v>
      </c>
      <c r="T160" s="6"/>
      <c r="U160" s="6" t="s">
        <v>571</v>
      </c>
      <c r="V160" s="6" t="s">
        <v>571</v>
      </c>
      <c r="W160" s="6" t="s">
        <v>571</v>
      </c>
    </row>
    <row r="161" spans="1:23" hidden="1" x14ac:dyDescent="0.25">
      <c r="A161" s="5">
        <v>2017</v>
      </c>
      <c r="B161" s="5" t="s">
        <v>314</v>
      </c>
      <c r="C161" s="18" t="s">
        <v>782</v>
      </c>
      <c r="D161" s="23" t="s">
        <v>539</v>
      </c>
      <c r="E161" s="5" t="s">
        <v>321</v>
      </c>
      <c r="F161" s="9" t="s">
        <v>655</v>
      </c>
      <c r="G161" s="22" t="s">
        <v>322</v>
      </c>
      <c r="H161" s="27">
        <v>43105</v>
      </c>
      <c r="I161" s="13" t="s">
        <v>854</v>
      </c>
      <c r="J161" s="13">
        <f t="shared" si="6"/>
        <v>0</v>
      </c>
      <c r="K161" s="29" t="str">
        <f t="shared" si="7"/>
        <v/>
      </c>
      <c r="L161" s="13">
        <v>0</v>
      </c>
      <c r="M161" s="13">
        <v>0</v>
      </c>
      <c r="N161" s="13">
        <v>0</v>
      </c>
      <c r="O161" s="14">
        <v>0</v>
      </c>
      <c r="P161" s="29" t="str">
        <f t="shared" si="8"/>
        <v/>
      </c>
      <c r="Q161" s="15" t="s">
        <v>582</v>
      </c>
      <c r="R161" s="6" t="s">
        <v>817</v>
      </c>
      <c r="T161" s="6"/>
      <c r="U161" s="6" t="s">
        <v>571</v>
      </c>
      <c r="V161" s="6" t="s">
        <v>571</v>
      </c>
      <c r="W161" s="6" t="s">
        <v>571</v>
      </c>
    </row>
    <row r="162" spans="1:23" hidden="1" x14ac:dyDescent="0.25">
      <c r="A162" s="5">
        <v>2017</v>
      </c>
      <c r="B162" s="5" t="s">
        <v>314</v>
      </c>
      <c r="C162" s="18" t="s">
        <v>782</v>
      </c>
      <c r="D162" s="23" t="s">
        <v>545</v>
      </c>
      <c r="E162" s="5" t="s">
        <v>323</v>
      </c>
      <c r="F162" s="9" t="s">
        <v>648</v>
      </c>
      <c r="G162" s="18" t="s">
        <v>324</v>
      </c>
      <c r="H162" s="27">
        <v>43105</v>
      </c>
      <c r="I162" s="14" t="s">
        <v>853</v>
      </c>
      <c r="J162" s="13">
        <f t="shared" si="6"/>
        <v>0</v>
      </c>
      <c r="K162" s="29" t="str">
        <f t="shared" si="7"/>
        <v/>
      </c>
      <c r="L162" s="14">
        <v>0</v>
      </c>
      <c r="M162" s="14">
        <v>0</v>
      </c>
      <c r="N162" s="14">
        <v>0</v>
      </c>
      <c r="O162" s="14">
        <v>0</v>
      </c>
      <c r="P162" s="29" t="str">
        <f t="shared" si="8"/>
        <v/>
      </c>
      <c r="Q162" s="15" t="s">
        <v>582</v>
      </c>
      <c r="R162" s="5" t="s">
        <v>815</v>
      </c>
      <c r="T162" s="6"/>
      <c r="U162" s="6" t="s">
        <v>571</v>
      </c>
      <c r="V162" s="6" t="s">
        <v>571</v>
      </c>
      <c r="W162" s="6" t="s">
        <v>571</v>
      </c>
    </row>
    <row r="163" spans="1:23" hidden="1" x14ac:dyDescent="0.25">
      <c r="A163" s="5">
        <v>2017</v>
      </c>
      <c r="B163" s="5" t="s">
        <v>314</v>
      </c>
      <c r="C163" s="18" t="s">
        <v>782</v>
      </c>
      <c r="D163" s="23" t="s">
        <v>545</v>
      </c>
      <c r="E163" s="5" t="s">
        <v>325</v>
      </c>
      <c r="F163" s="5" t="s">
        <v>605</v>
      </c>
      <c r="G163" s="18" t="s">
        <v>326</v>
      </c>
      <c r="H163" s="27">
        <v>43105</v>
      </c>
      <c r="I163" s="14" t="s">
        <v>847</v>
      </c>
      <c r="J163" s="13">
        <f t="shared" si="6"/>
        <v>1</v>
      </c>
      <c r="K163" s="29">
        <f t="shared" si="7"/>
        <v>1</v>
      </c>
      <c r="L163" s="14">
        <v>1</v>
      </c>
      <c r="M163" s="14">
        <v>0</v>
      </c>
      <c r="N163" s="14">
        <v>0</v>
      </c>
      <c r="O163" s="14">
        <v>0</v>
      </c>
      <c r="P163" s="29">
        <f t="shared" si="8"/>
        <v>1</v>
      </c>
      <c r="Q163" s="15" t="s">
        <v>582</v>
      </c>
      <c r="R163" s="5" t="s">
        <v>815</v>
      </c>
      <c r="T163" s="6"/>
      <c r="U163" s="6" t="s">
        <v>571</v>
      </c>
      <c r="V163" s="6" t="s">
        <v>571</v>
      </c>
      <c r="W163" s="6" t="s">
        <v>571</v>
      </c>
    </row>
    <row r="164" spans="1:23" hidden="1" x14ac:dyDescent="0.25">
      <c r="A164" s="5">
        <v>2017</v>
      </c>
      <c r="B164" s="5" t="s">
        <v>314</v>
      </c>
      <c r="C164" s="18" t="s">
        <v>782</v>
      </c>
      <c r="D164" s="23" t="s">
        <v>545</v>
      </c>
      <c r="E164" s="5" t="s">
        <v>327</v>
      </c>
      <c r="F164" s="5" t="s">
        <v>606</v>
      </c>
      <c r="G164" s="18" t="s">
        <v>328</v>
      </c>
      <c r="H164" s="27">
        <v>43105</v>
      </c>
      <c r="I164" s="14" t="s">
        <v>853</v>
      </c>
      <c r="J164" s="13">
        <f t="shared" si="6"/>
        <v>0</v>
      </c>
      <c r="K164" s="29" t="str">
        <f t="shared" si="7"/>
        <v/>
      </c>
      <c r="L164" s="14">
        <v>0</v>
      </c>
      <c r="M164" s="14">
        <v>0</v>
      </c>
      <c r="N164" s="14">
        <v>0</v>
      </c>
      <c r="O164" s="14">
        <v>0</v>
      </c>
      <c r="P164" s="29" t="str">
        <f t="shared" si="8"/>
        <v/>
      </c>
      <c r="Q164" s="15" t="s">
        <v>582</v>
      </c>
      <c r="R164" s="5" t="s">
        <v>815</v>
      </c>
      <c r="T164" s="6"/>
      <c r="U164" s="6" t="s">
        <v>571</v>
      </c>
      <c r="V164" s="6" t="s">
        <v>571</v>
      </c>
      <c r="W164" s="6" t="s">
        <v>571</v>
      </c>
    </row>
    <row r="165" spans="1:23" hidden="1" x14ac:dyDescent="0.25">
      <c r="A165" s="5">
        <v>2017</v>
      </c>
      <c r="B165" s="5" t="s">
        <v>314</v>
      </c>
      <c r="C165" s="18" t="s">
        <v>782</v>
      </c>
      <c r="D165" s="23" t="s">
        <v>545</v>
      </c>
      <c r="E165" s="5" t="s">
        <v>329</v>
      </c>
      <c r="F165" s="5" t="s">
        <v>607</v>
      </c>
      <c r="G165" s="18" t="s">
        <v>330</v>
      </c>
      <c r="H165" s="27">
        <v>43105</v>
      </c>
      <c r="I165" s="14" t="s">
        <v>853</v>
      </c>
      <c r="J165" s="13">
        <f t="shared" si="6"/>
        <v>0</v>
      </c>
      <c r="K165" s="29" t="str">
        <f t="shared" si="7"/>
        <v/>
      </c>
      <c r="L165" s="14">
        <v>0</v>
      </c>
      <c r="M165" s="14">
        <v>0</v>
      </c>
      <c r="N165" s="14">
        <v>0</v>
      </c>
      <c r="O165" s="14">
        <v>0</v>
      </c>
      <c r="P165" s="29" t="str">
        <f t="shared" si="8"/>
        <v/>
      </c>
      <c r="Q165" s="15" t="s">
        <v>582</v>
      </c>
      <c r="R165" s="5" t="s">
        <v>815</v>
      </c>
      <c r="T165" s="6"/>
      <c r="U165" s="6" t="s">
        <v>571</v>
      </c>
      <c r="V165" s="6" t="s">
        <v>571</v>
      </c>
      <c r="W165" s="6" t="s">
        <v>571</v>
      </c>
    </row>
    <row r="166" spans="1:23" hidden="1" x14ac:dyDescent="0.25">
      <c r="A166" s="5">
        <v>2017</v>
      </c>
      <c r="B166" s="5" t="s">
        <v>314</v>
      </c>
      <c r="C166" s="18" t="s">
        <v>782</v>
      </c>
      <c r="D166" s="20" t="s">
        <v>798</v>
      </c>
      <c r="E166" s="5" t="s">
        <v>331</v>
      </c>
      <c r="F166" s="5" t="s">
        <v>615</v>
      </c>
      <c r="G166" s="18" t="s">
        <v>332</v>
      </c>
      <c r="H166" s="27">
        <v>43105</v>
      </c>
      <c r="I166" s="13" t="s">
        <v>854</v>
      </c>
      <c r="J166" s="13">
        <f t="shared" si="6"/>
        <v>0</v>
      </c>
      <c r="K166" s="29" t="str">
        <f t="shared" si="7"/>
        <v/>
      </c>
      <c r="L166" s="14">
        <v>0</v>
      </c>
      <c r="M166" s="14">
        <v>0</v>
      </c>
      <c r="N166" s="14">
        <v>0</v>
      </c>
      <c r="O166" s="14">
        <v>0</v>
      </c>
      <c r="P166" s="29" t="str">
        <f t="shared" si="8"/>
        <v/>
      </c>
      <c r="Q166" s="5" t="s">
        <v>456</v>
      </c>
      <c r="R166" s="5" t="s">
        <v>816</v>
      </c>
      <c r="T166" s="6"/>
      <c r="U166" s="6" t="s">
        <v>571</v>
      </c>
      <c r="V166" s="6" t="s">
        <v>571</v>
      </c>
      <c r="W166" s="6" t="s">
        <v>571</v>
      </c>
    </row>
    <row r="167" spans="1:23" hidden="1" x14ac:dyDescent="0.25">
      <c r="A167" s="5">
        <v>2017</v>
      </c>
      <c r="B167" s="5" t="s">
        <v>314</v>
      </c>
      <c r="C167" s="18" t="s">
        <v>782</v>
      </c>
      <c r="D167" s="23" t="s">
        <v>539</v>
      </c>
      <c r="E167" s="5" t="s">
        <v>333</v>
      </c>
      <c r="F167" s="9" t="s">
        <v>647</v>
      </c>
      <c r="G167" s="18" t="s">
        <v>334</v>
      </c>
      <c r="H167" s="27">
        <v>43105</v>
      </c>
      <c r="I167" s="13" t="s">
        <v>854</v>
      </c>
      <c r="J167" s="13">
        <f t="shared" si="6"/>
        <v>0</v>
      </c>
      <c r="K167" s="29" t="str">
        <f t="shared" si="7"/>
        <v/>
      </c>
      <c r="L167" s="13">
        <v>0</v>
      </c>
      <c r="M167" s="13">
        <v>0</v>
      </c>
      <c r="N167" s="13">
        <v>0</v>
      </c>
      <c r="O167" s="14">
        <v>0</v>
      </c>
      <c r="P167" s="29" t="str">
        <f t="shared" si="8"/>
        <v/>
      </c>
      <c r="Q167" s="15" t="s">
        <v>582</v>
      </c>
      <c r="R167" s="6" t="s">
        <v>817</v>
      </c>
      <c r="T167" s="6"/>
      <c r="U167" s="10" t="s">
        <v>571</v>
      </c>
      <c r="V167" s="10" t="s">
        <v>571</v>
      </c>
      <c r="W167" s="6" t="s">
        <v>571</v>
      </c>
    </row>
    <row r="168" spans="1:23" hidden="1" x14ac:dyDescent="0.25">
      <c r="A168" s="5">
        <v>2017</v>
      </c>
      <c r="B168" s="5" t="s">
        <v>314</v>
      </c>
      <c r="C168" s="18" t="s">
        <v>782</v>
      </c>
      <c r="D168" s="23" t="s">
        <v>539</v>
      </c>
      <c r="E168" s="5" t="s">
        <v>335</v>
      </c>
      <c r="F168" s="9" t="s">
        <v>658</v>
      </c>
      <c r="G168" s="18" t="s">
        <v>336</v>
      </c>
      <c r="H168" s="27">
        <v>43105</v>
      </c>
      <c r="I168" s="13" t="s">
        <v>854</v>
      </c>
      <c r="J168" s="13">
        <f t="shared" si="6"/>
        <v>0</v>
      </c>
      <c r="K168" s="29" t="str">
        <f t="shared" si="7"/>
        <v/>
      </c>
      <c r="L168" s="13">
        <v>0</v>
      </c>
      <c r="M168" s="13">
        <v>0</v>
      </c>
      <c r="N168" s="13">
        <v>0</v>
      </c>
      <c r="O168" s="14">
        <v>0</v>
      </c>
      <c r="P168" s="29" t="str">
        <f t="shared" si="8"/>
        <v/>
      </c>
      <c r="Q168" s="15" t="s">
        <v>582</v>
      </c>
      <c r="R168" s="6" t="s">
        <v>817</v>
      </c>
      <c r="T168" s="6"/>
      <c r="U168" s="10" t="s">
        <v>571</v>
      </c>
      <c r="V168" s="10" t="s">
        <v>571</v>
      </c>
      <c r="W168" s="6" t="s">
        <v>571</v>
      </c>
    </row>
    <row r="169" spans="1:23" ht="30" x14ac:dyDescent="0.25">
      <c r="A169" s="5">
        <v>2017</v>
      </c>
      <c r="B169" s="5" t="s">
        <v>337</v>
      </c>
      <c r="C169" s="18" t="s">
        <v>783</v>
      </c>
      <c r="D169" s="20" t="s">
        <v>799</v>
      </c>
      <c r="E169" s="5" t="s">
        <v>338</v>
      </c>
      <c r="F169" s="5" t="s">
        <v>616</v>
      </c>
      <c r="G169" s="18" t="s">
        <v>339</v>
      </c>
      <c r="H169" s="1">
        <v>2017</v>
      </c>
      <c r="I169" s="13" t="s">
        <v>523</v>
      </c>
      <c r="J169" s="13">
        <f t="shared" si="6"/>
        <v>39</v>
      </c>
      <c r="K169" s="29">
        <f t="shared" si="7"/>
        <v>2.564102564102564E-2</v>
      </c>
      <c r="L169" s="13">
        <v>38</v>
      </c>
      <c r="M169" s="13">
        <v>39</v>
      </c>
      <c r="N169" s="13">
        <v>38</v>
      </c>
      <c r="O169" s="13">
        <v>38</v>
      </c>
      <c r="P169" s="29">
        <f t="shared" si="8"/>
        <v>0</v>
      </c>
      <c r="Q169" s="7" t="s">
        <v>509</v>
      </c>
      <c r="R169" s="5" t="s">
        <v>814</v>
      </c>
      <c r="T169" s="10">
        <v>43118</v>
      </c>
      <c r="U169" s="10">
        <v>42998</v>
      </c>
      <c r="V169" s="10">
        <v>43012</v>
      </c>
      <c r="W169" s="10">
        <v>43052</v>
      </c>
    </row>
    <row r="170" spans="1:23" ht="30" x14ac:dyDescent="0.25">
      <c r="A170" s="5">
        <v>2017</v>
      </c>
      <c r="B170" s="5" t="s">
        <v>337</v>
      </c>
      <c r="C170" s="18" t="s">
        <v>783</v>
      </c>
      <c r="D170" s="20" t="s">
        <v>799</v>
      </c>
      <c r="E170" s="5" t="s">
        <v>340</v>
      </c>
      <c r="F170" s="5" t="s">
        <v>757</v>
      </c>
      <c r="G170" s="18" t="s">
        <v>341</v>
      </c>
      <c r="H170" s="1">
        <v>2017</v>
      </c>
      <c r="I170" s="13" t="s">
        <v>523</v>
      </c>
      <c r="J170" s="13">
        <f t="shared" si="6"/>
        <v>408</v>
      </c>
      <c r="K170" s="29">
        <f t="shared" si="7"/>
        <v>0</v>
      </c>
      <c r="L170" s="13">
        <v>285</v>
      </c>
      <c r="M170" s="13">
        <v>392</v>
      </c>
      <c r="N170" s="13">
        <f>319+66</f>
        <v>385</v>
      </c>
      <c r="O170" s="13">
        <v>408</v>
      </c>
      <c r="P170" s="29">
        <f t="shared" si="8"/>
        <v>-0.43157894736842106</v>
      </c>
      <c r="Q170" s="9" t="s">
        <v>509</v>
      </c>
      <c r="R170" s="5" t="s">
        <v>814</v>
      </c>
      <c r="T170" s="10">
        <v>43118</v>
      </c>
      <c r="U170" s="10">
        <v>42998</v>
      </c>
      <c r="V170" s="10">
        <v>43012</v>
      </c>
      <c r="W170" s="10">
        <v>43052</v>
      </c>
    </row>
    <row r="171" spans="1:23" ht="30" hidden="1" x14ac:dyDescent="0.25">
      <c r="A171" s="5">
        <v>2017</v>
      </c>
      <c r="B171" s="5" t="s">
        <v>337</v>
      </c>
      <c r="C171" s="18" t="s">
        <v>783</v>
      </c>
      <c r="D171" s="20" t="s">
        <v>799</v>
      </c>
      <c r="E171" s="5" t="s">
        <v>342</v>
      </c>
      <c r="F171" s="5" t="s">
        <v>756</v>
      </c>
      <c r="G171" s="18" t="s">
        <v>343</v>
      </c>
      <c r="H171" s="27">
        <v>43105</v>
      </c>
      <c r="I171" s="14" t="s">
        <v>853</v>
      </c>
      <c r="J171" s="13">
        <f t="shared" si="6"/>
        <v>0</v>
      </c>
      <c r="K171" s="29" t="str">
        <f t="shared" si="7"/>
        <v/>
      </c>
      <c r="L171" s="13">
        <v>0</v>
      </c>
      <c r="M171" s="13">
        <v>0</v>
      </c>
      <c r="N171" s="13">
        <v>0</v>
      </c>
      <c r="O171" s="13">
        <v>0</v>
      </c>
      <c r="P171" s="29" t="str">
        <f t="shared" si="8"/>
        <v/>
      </c>
      <c r="Q171" s="9" t="s">
        <v>509</v>
      </c>
      <c r="R171" s="5" t="s">
        <v>814</v>
      </c>
      <c r="T171" s="6"/>
      <c r="U171" s="10">
        <v>42998</v>
      </c>
      <c r="V171" s="10">
        <v>43012</v>
      </c>
      <c r="W171" s="10">
        <v>43052</v>
      </c>
    </row>
    <row r="172" spans="1:23" ht="30" x14ac:dyDescent="0.25">
      <c r="A172" s="5">
        <v>2017</v>
      </c>
      <c r="B172" s="5" t="s">
        <v>337</v>
      </c>
      <c r="C172" s="18" t="s">
        <v>783</v>
      </c>
      <c r="D172" s="20" t="s">
        <v>799</v>
      </c>
      <c r="E172" s="5" t="s">
        <v>344</v>
      </c>
      <c r="F172" s="5" t="s">
        <v>542</v>
      </c>
      <c r="G172" s="18" t="s">
        <v>345</v>
      </c>
      <c r="H172" s="1">
        <v>2017</v>
      </c>
      <c r="I172" s="13" t="s">
        <v>523</v>
      </c>
      <c r="J172" s="13">
        <f t="shared" si="6"/>
        <v>33</v>
      </c>
      <c r="K172" s="29">
        <f t="shared" si="7"/>
        <v>0</v>
      </c>
      <c r="L172" s="13">
        <v>22</v>
      </c>
      <c r="M172" s="13">
        <v>33</v>
      </c>
      <c r="N172" s="13">
        <v>33</v>
      </c>
      <c r="O172" s="13">
        <v>33</v>
      </c>
      <c r="P172" s="29">
        <f t="shared" si="8"/>
        <v>-0.5</v>
      </c>
      <c r="Q172" s="9" t="s">
        <v>509</v>
      </c>
      <c r="R172" s="5" t="s">
        <v>814</v>
      </c>
      <c r="T172" s="10">
        <v>43118</v>
      </c>
      <c r="U172" s="10">
        <v>42998</v>
      </c>
      <c r="V172" s="10">
        <v>43012</v>
      </c>
      <c r="W172" s="10">
        <v>43052</v>
      </c>
    </row>
    <row r="173" spans="1:23" ht="30" hidden="1" x14ac:dyDescent="0.25">
      <c r="A173" s="5">
        <v>2017</v>
      </c>
      <c r="B173" s="5" t="s">
        <v>337</v>
      </c>
      <c r="C173" s="18" t="s">
        <v>783</v>
      </c>
      <c r="D173" s="20" t="s">
        <v>799</v>
      </c>
      <c r="E173" s="5" t="s">
        <v>346</v>
      </c>
      <c r="F173" s="5" t="s">
        <v>617</v>
      </c>
      <c r="G173" s="18" t="s">
        <v>347</v>
      </c>
      <c r="H173" s="27">
        <v>43105</v>
      </c>
      <c r="I173" s="13" t="s">
        <v>847</v>
      </c>
      <c r="J173" s="13">
        <f t="shared" si="6"/>
        <v>1</v>
      </c>
      <c r="K173" s="29">
        <f t="shared" si="7"/>
        <v>0</v>
      </c>
      <c r="L173" s="13">
        <v>1</v>
      </c>
      <c r="M173" s="13">
        <v>1</v>
      </c>
      <c r="N173" s="13">
        <v>1</v>
      </c>
      <c r="O173" s="13">
        <v>1</v>
      </c>
      <c r="P173" s="29">
        <f t="shared" si="8"/>
        <v>0</v>
      </c>
      <c r="Q173" s="9" t="s">
        <v>509</v>
      </c>
      <c r="R173" s="5" t="s">
        <v>814</v>
      </c>
      <c r="T173" s="6"/>
      <c r="U173" s="10">
        <v>42998</v>
      </c>
      <c r="V173" s="10">
        <v>43012</v>
      </c>
      <c r="W173" s="10">
        <v>43052</v>
      </c>
    </row>
    <row r="174" spans="1:23" ht="30" x14ac:dyDescent="0.25">
      <c r="A174" s="5">
        <v>2017</v>
      </c>
      <c r="B174" s="5" t="s">
        <v>337</v>
      </c>
      <c r="C174" s="18" t="s">
        <v>783</v>
      </c>
      <c r="D174" s="20" t="s">
        <v>799</v>
      </c>
      <c r="E174" s="5" t="s">
        <v>348</v>
      </c>
      <c r="F174" s="5" t="s">
        <v>618</v>
      </c>
      <c r="G174" s="18" t="s">
        <v>349</v>
      </c>
      <c r="H174" s="1">
        <v>2017</v>
      </c>
      <c r="I174" s="13" t="s">
        <v>523</v>
      </c>
      <c r="J174" s="13">
        <f t="shared" si="6"/>
        <v>35</v>
      </c>
      <c r="K174" s="29">
        <f t="shared" si="7"/>
        <v>0</v>
      </c>
      <c r="L174" s="13">
        <v>34</v>
      </c>
      <c r="M174" s="13">
        <v>35</v>
      </c>
      <c r="N174" s="13">
        <v>35</v>
      </c>
      <c r="O174" s="13">
        <v>35</v>
      </c>
      <c r="P174" s="29">
        <f t="shared" si="8"/>
        <v>-2.9411764705882353E-2</v>
      </c>
      <c r="Q174" s="9" t="s">
        <v>509</v>
      </c>
      <c r="R174" s="5" t="s">
        <v>814</v>
      </c>
      <c r="T174" s="10">
        <v>43118</v>
      </c>
      <c r="U174" s="10">
        <v>42998</v>
      </c>
      <c r="V174" s="10">
        <v>43012</v>
      </c>
      <c r="W174" s="10">
        <v>43052</v>
      </c>
    </row>
    <row r="175" spans="1:23" ht="30" hidden="1" x14ac:dyDescent="0.25">
      <c r="A175" s="5">
        <v>2017</v>
      </c>
      <c r="B175" s="5" t="s">
        <v>337</v>
      </c>
      <c r="C175" s="18" t="s">
        <v>783</v>
      </c>
      <c r="D175" s="20" t="s">
        <v>799</v>
      </c>
      <c r="E175" s="5" t="s">
        <v>350</v>
      </c>
      <c r="F175" s="5" t="s">
        <v>758</v>
      </c>
      <c r="G175" s="18" t="s">
        <v>351</v>
      </c>
      <c r="H175" s="27">
        <v>43105</v>
      </c>
      <c r="I175" s="14" t="s">
        <v>853</v>
      </c>
      <c r="J175" s="13">
        <f t="shared" si="6"/>
        <v>0</v>
      </c>
      <c r="K175" s="29" t="str">
        <f t="shared" si="7"/>
        <v/>
      </c>
      <c r="L175" s="13">
        <v>0</v>
      </c>
      <c r="M175" s="13">
        <v>0</v>
      </c>
      <c r="N175" s="13">
        <v>0</v>
      </c>
      <c r="O175" s="13">
        <v>0</v>
      </c>
      <c r="P175" s="29" t="str">
        <f t="shared" si="8"/>
        <v/>
      </c>
      <c r="Q175" s="9" t="s">
        <v>509</v>
      </c>
      <c r="R175" s="5" t="s">
        <v>814</v>
      </c>
      <c r="T175" s="6"/>
      <c r="U175" s="10">
        <v>42998</v>
      </c>
      <c r="V175" s="10">
        <v>43012</v>
      </c>
      <c r="W175" s="10">
        <v>43052</v>
      </c>
    </row>
    <row r="176" spans="1:23" ht="30" x14ac:dyDescent="0.25">
      <c r="A176" s="5">
        <v>2017</v>
      </c>
      <c r="B176" s="5" t="s">
        <v>337</v>
      </c>
      <c r="C176" s="18" t="s">
        <v>783</v>
      </c>
      <c r="D176" s="20" t="s">
        <v>799</v>
      </c>
      <c r="E176" s="5" t="s">
        <v>352</v>
      </c>
      <c r="F176" s="5" t="s">
        <v>759</v>
      </c>
      <c r="G176" s="18" t="s">
        <v>353</v>
      </c>
      <c r="H176" s="1">
        <v>2017</v>
      </c>
      <c r="I176" s="13" t="s">
        <v>523</v>
      </c>
      <c r="J176" s="13">
        <f t="shared" si="6"/>
        <v>22</v>
      </c>
      <c r="K176" s="29">
        <f t="shared" si="7"/>
        <v>0</v>
      </c>
      <c r="L176" s="13">
        <v>20</v>
      </c>
      <c r="M176" s="13">
        <v>21</v>
      </c>
      <c r="N176" s="13">
        <v>22</v>
      </c>
      <c r="O176" s="13">
        <v>22</v>
      </c>
      <c r="P176" s="29">
        <f t="shared" si="8"/>
        <v>-0.1</v>
      </c>
      <c r="Q176" s="9" t="s">
        <v>509</v>
      </c>
      <c r="R176" s="5" t="s">
        <v>814</v>
      </c>
      <c r="T176" s="10">
        <v>43118</v>
      </c>
      <c r="U176" s="10">
        <v>42998</v>
      </c>
      <c r="V176" s="10">
        <v>43012</v>
      </c>
      <c r="W176" s="10">
        <v>43052</v>
      </c>
    </row>
    <row r="177" spans="1:23" ht="30" x14ac:dyDescent="0.25">
      <c r="A177" s="5">
        <v>2017</v>
      </c>
      <c r="B177" s="5" t="s">
        <v>337</v>
      </c>
      <c r="C177" s="18" t="s">
        <v>783</v>
      </c>
      <c r="D177" s="20" t="s">
        <v>799</v>
      </c>
      <c r="E177" s="5" t="s">
        <v>354</v>
      </c>
      <c r="F177" s="5" t="s">
        <v>619</v>
      </c>
      <c r="G177" s="18" t="s">
        <v>355</v>
      </c>
      <c r="H177" s="1">
        <v>2017</v>
      </c>
      <c r="I177" s="13" t="s">
        <v>523</v>
      </c>
      <c r="J177" s="13">
        <f t="shared" si="6"/>
        <v>121</v>
      </c>
      <c r="K177" s="29">
        <f t="shared" si="7"/>
        <v>9.9173553719008267E-2</v>
      </c>
      <c r="L177" s="13">
        <v>90</v>
      </c>
      <c r="M177" s="13">
        <v>121</v>
      </c>
      <c r="N177" s="13">
        <v>109</v>
      </c>
      <c r="O177" s="13">
        <v>109</v>
      </c>
      <c r="P177" s="29">
        <f t="shared" si="8"/>
        <v>-0.21111111111111111</v>
      </c>
      <c r="Q177" s="9" t="s">
        <v>509</v>
      </c>
      <c r="R177" s="5" t="s">
        <v>814</v>
      </c>
      <c r="T177" s="10">
        <v>43118</v>
      </c>
      <c r="U177" s="10">
        <v>42998</v>
      </c>
      <c r="V177" s="10">
        <v>43012</v>
      </c>
      <c r="W177" s="10">
        <v>43052</v>
      </c>
    </row>
    <row r="178" spans="1:23" ht="30" x14ac:dyDescent="0.25">
      <c r="A178" s="5">
        <v>2017</v>
      </c>
      <c r="B178" s="5" t="s">
        <v>337</v>
      </c>
      <c r="C178" s="18" t="s">
        <v>783</v>
      </c>
      <c r="D178" s="20" t="s">
        <v>799</v>
      </c>
      <c r="E178" s="5" t="s">
        <v>356</v>
      </c>
      <c r="F178" s="5" t="s">
        <v>620</v>
      </c>
      <c r="G178" s="18" t="s">
        <v>357</v>
      </c>
      <c r="H178" s="1">
        <v>2017</v>
      </c>
      <c r="I178" s="13" t="s">
        <v>523</v>
      </c>
      <c r="J178" s="13">
        <f t="shared" si="6"/>
        <v>62</v>
      </c>
      <c r="K178" s="29">
        <f t="shared" si="7"/>
        <v>9.6774193548387094E-2</v>
      </c>
      <c r="L178" s="13">
        <v>58</v>
      </c>
      <c r="M178" s="13">
        <v>62</v>
      </c>
      <c r="N178" s="13">
        <v>56</v>
      </c>
      <c r="O178" s="13">
        <v>56</v>
      </c>
      <c r="P178" s="29">
        <f t="shared" si="8"/>
        <v>3.4482758620689655E-2</v>
      </c>
      <c r="Q178" s="9" t="s">
        <v>509</v>
      </c>
      <c r="R178" s="5" t="s">
        <v>814</v>
      </c>
      <c r="T178" s="10">
        <v>43118</v>
      </c>
      <c r="U178" s="10">
        <v>42998</v>
      </c>
      <c r="V178" s="10">
        <v>43012</v>
      </c>
      <c r="W178" s="10">
        <v>43052</v>
      </c>
    </row>
    <row r="179" spans="1:23" ht="30" hidden="1" x14ac:dyDescent="0.25">
      <c r="A179" s="5">
        <v>2017</v>
      </c>
      <c r="B179" s="5" t="s">
        <v>337</v>
      </c>
      <c r="C179" s="18" t="s">
        <v>783</v>
      </c>
      <c r="D179" s="20" t="s">
        <v>799</v>
      </c>
      <c r="E179" s="5" t="s">
        <v>358</v>
      </c>
      <c r="F179" s="5" t="s">
        <v>760</v>
      </c>
      <c r="G179" s="18" t="s">
        <v>359</v>
      </c>
      <c r="H179" s="27">
        <v>43105</v>
      </c>
      <c r="I179" s="14" t="s">
        <v>853</v>
      </c>
      <c r="J179" s="13">
        <f t="shared" si="6"/>
        <v>0</v>
      </c>
      <c r="K179" s="29" t="str">
        <f t="shared" si="7"/>
        <v/>
      </c>
      <c r="L179" s="13">
        <v>0</v>
      </c>
      <c r="M179" s="13">
        <v>0</v>
      </c>
      <c r="N179" s="13">
        <v>0</v>
      </c>
      <c r="O179" s="14">
        <v>0</v>
      </c>
      <c r="P179" s="29" t="str">
        <f t="shared" si="8"/>
        <v/>
      </c>
      <c r="Q179" s="9" t="s">
        <v>509</v>
      </c>
      <c r="R179" s="5" t="s">
        <v>814</v>
      </c>
      <c r="T179" s="6"/>
      <c r="U179" s="10">
        <v>42998</v>
      </c>
      <c r="V179" s="10">
        <v>43012</v>
      </c>
      <c r="W179" s="10">
        <v>43052</v>
      </c>
    </row>
    <row r="180" spans="1:23" ht="30" hidden="1" x14ac:dyDescent="0.25">
      <c r="A180" s="5">
        <v>2017</v>
      </c>
      <c r="B180" s="5" t="s">
        <v>337</v>
      </c>
      <c r="C180" s="18" t="s">
        <v>783</v>
      </c>
      <c r="D180" s="20" t="s">
        <v>799</v>
      </c>
      <c r="E180" s="5" t="s">
        <v>360</v>
      </c>
      <c r="F180" s="5" t="s">
        <v>761</v>
      </c>
      <c r="G180" s="18" t="s">
        <v>361</v>
      </c>
      <c r="H180" s="27">
        <v>43105</v>
      </c>
      <c r="I180" s="14" t="s">
        <v>853</v>
      </c>
      <c r="J180" s="13">
        <f t="shared" si="6"/>
        <v>0</v>
      </c>
      <c r="K180" s="29" t="str">
        <f t="shared" si="7"/>
        <v/>
      </c>
      <c r="L180" s="13">
        <v>0</v>
      </c>
      <c r="M180" s="13">
        <v>0</v>
      </c>
      <c r="N180" s="13">
        <v>0</v>
      </c>
      <c r="O180" s="14">
        <v>0</v>
      </c>
      <c r="P180" s="29" t="str">
        <f t="shared" si="8"/>
        <v/>
      </c>
      <c r="Q180" s="9" t="s">
        <v>509</v>
      </c>
      <c r="R180" s="5" t="s">
        <v>814</v>
      </c>
      <c r="T180" s="6"/>
      <c r="U180" s="10">
        <v>42998</v>
      </c>
      <c r="V180" s="10">
        <v>43012</v>
      </c>
      <c r="W180" s="10">
        <v>43052</v>
      </c>
    </row>
    <row r="181" spans="1:23" ht="30" x14ac:dyDescent="0.25">
      <c r="A181" s="5">
        <v>2017</v>
      </c>
      <c r="B181" s="5" t="s">
        <v>337</v>
      </c>
      <c r="C181" s="18" t="s">
        <v>783</v>
      </c>
      <c r="D181" s="20" t="s">
        <v>799</v>
      </c>
      <c r="E181" s="5" t="s">
        <v>362</v>
      </c>
      <c r="F181" s="5" t="s">
        <v>621</v>
      </c>
      <c r="G181" s="18" t="s">
        <v>363</v>
      </c>
      <c r="H181" s="1">
        <v>2017</v>
      </c>
      <c r="I181" s="13" t="s">
        <v>523</v>
      </c>
      <c r="J181" s="13">
        <f t="shared" si="6"/>
        <v>174</v>
      </c>
      <c r="K181" s="29">
        <f t="shared" si="7"/>
        <v>0</v>
      </c>
      <c r="L181" s="13">
        <v>164</v>
      </c>
      <c r="M181" s="13">
        <v>168</v>
      </c>
      <c r="N181" s="13">
        <v>172</v>
      </c>
      <c r="O181" s="13">
        <v>174</v>
      </c>
      <c r="P181" s="29">
        <f t="shared" si="8"/>
        <v>-6.097560975609756E-2</v>
      </c>
      <c r="Q181" s="9" t="s">
        <v>521</v>
      </c>
      <c r="R181" s="5" t="s">
        <v>814</v>
      </c>
      <c r="T181" s="10">
        <v>43118</v>
      </c>
      <c r="U181" s="10">
        <v>42998</v>
      </c>
      <c r="V181" s="10">
        <v>43012</v>
      </c>
      <c r="W181" s="10">
        <v>43052</v>
      </c>
    </row>
    <row r="182" spans="1:23" ht="30" x14ac:dyDescent="0.25">
      <c r="A182" s="5">
        <v>2017</v>
      </c>
      <c r="B182" s="5" t="s">
        <v>337</v>
      </c>
      <c r="C182" s="18" t="s">
        <v>783</v>
      </c>
      <c r="D182" s="20" t="s">
        <v>799</v>
      </c>
      <c r="E182" s="5" t="s">
        <v>364</v>
      </c>
      <c r="F182" s="5" t="s">
        <v>762</v>
      </c>
      <c r="G182" s="18" t="s">
        <v>365</v>
      </c>
      <c r="H182" s="1">
        <v>2017</v>
      </c>
      <c r="I182" s="13" t="s">
        <v>523</v>
      </c>
      <c r="J182" s="13">
        <f t="shared" si="6"/>
        <v>48</v>
      </c>
      <c r="K182" s="29">
        <f t="shared" si="7"/>
        <v>0</v>
      </c>
      <c r="L182" s="13">
        <v>38</v>
      </c>
      <c r="M182" s="13">
        <v>44</v>
      </c>
      <c r="N182" s="13">
        <v>47</v>
      </c>
      <c r="O182" s="13">
        <v>48</v>
      </c>
      <c r="P182" s="29">
        <f t="shared" si="8"/>
        <v>-0.26315789473684209</v>
      </c>
      <c r="Q182" s="9" t="s">
        <v>509</v>
      </c>
      <c r="R182" s="5" t="s">
        <v>814</v>
      </c>
      <c r="T182" s="10">
        <v>43118</v>
      </c>
      <c r="U182" s="10">
        <v>42998</v>
      </c>
      <c r="V182" s="10">
        <v>43012</v>
      </c>
      <c r="W182" s="10">
        <v>43052</v>
      </c>
    </row>
    <row r="183" spans="1:23" ht="30" x14ac:dyDescent="0.25">
      <c r="A183" s="5">
        <v>2017</v>
      </c>
      <c r="B183" s="5" t="s">
        <v>337</v>
      </c>
      <c r="C183" s="18" t="s">
        <v>783</v>
      </c>
      <c r="D183" s="23" t="s">
        <v>799</v>
      </c>
      <c r="E183" s="5" t="s">
        <v>366</v>
      </c>
      <c r="F183" s="5" t="s">
        <v>763</v>
      </c>
      <c r="G183" s="18" t="s">
        <v>367</v>
      </c>
      <c r="H183" s="1">
        <v>2017</v>
      </c>
      <c r="I183" s="13" t="s">
        <v>523</v>
      </c>
      <c r="J183" s="13">
        <f t="shared" si="6"/>
        <v>10</v>
      </c>
      <c r="K183" s="29">
        <f t="shared" si="7"/>
        <v>0</v>
      </c>
      <c r="L183" s="13">
        <v>10</v>
      </c>
      <c r="M183" s="13">
        <v>10</v>
      </c>
      <c r="N183" s="13">
        <v>10</v>
      </c>
      <c r="O183" s="13">
        <v>10</v>
      </c>
      <c r="P183" s="29">
        <f t="shared" si="8"/>
        <v>0</v>
      </c>
      <c r="Q183" s="9" t="s">
        <v>509</v>
      </c>
      <c r="R183" s="5" t="s">
        <v>814</v>
      </c>
      <c r="T183" s="10">
        <v>43118</v>
      </c>
      <c r="U183" s="10">
        <v>42998</v>
      </c>
      <c r="V183" s="10">
        <v>43012</v>
      </c>
      <c r="W183" s="10">
        <v>43052</v>
      </c>
    </row>
    <row r="184" spans="1:23" ht="30" x14ac:dyDescent="0.25">
      <c r="A184" s="5">
        <v>2017</v>
      </c>
      <c r="B184" s="5" t="s">
        <v>337</v>
      </c>
      <c r="C184" s="18" t="s">
        <v>783</v>
      </c>
      <c r="D184" s="20" t="s">
        <v>799</v>
      </c>
      <c r="E184" s="5" t="s">
        <v>368</v>
      </c>
      <c r="F184" s="5" t="s">
        <v>765</v>
      </c>
      <c r="G184" s="18" t="s">
        <v>369</v>
      </c>
      <c r="H184" s="1">
        <v>2017</v>
      </c>
      <c r="I184" s="13" t="s">
        <v>523</v>
      </c>
      <c r="J184" s="13">
        <f t="shared" si="6"/>
        <v>17</v>
      </c>
      <c r="K184" s="29">
        <f t="shared" si="7"/>
        <v>0</v>
      </c>
      <c r="L184" s="14">
        <v>16</v>
      </c>
      <c r="M184" s="14">
        <v>10</v>
      </c>
      <c r="N184" s="14">
        <v>17</v>
      </c>
      <c r="O184" s="14">
        <v>17</v>
      </c>
      <c r="P184" s="29">
        <f t="shared" si="8"/>
        <v>-6.25E-2</v>
      </c>
      <c r="Q184" s="9" t="s">
        <v>510</v>
      </c>
      <c r="R184" s="5" t="s">
        <v>814</v>
      </c>
      <c r="T184" s="10">
        <v>43118</v>
      </c>
      <c r="U184" s="10">
        <v>42998</v>
      </c>
      <c r="V184" s="10">
        <v>42990</v>
      </c>
      <c r="W184" s="10">
        <v>43052</v>
      </c>
    </row>
    <row r="185" spans="1:23" x14ac:dyDescent="0.25">
      <c r="A185" s="5">
        <v>2017</v>
      </c>
      <c r="B185" s="5" t="s">
        <v>370</v>
      </c>
      <c r="C185" s="18" t="s">
        <v>784</v>
      </c>
      <c r="D185" s="20" t="s">
        <v>598</v>
      </c>
      <c r="E185" s="5" t="s">
        <v>371</v>
      </c>
      <c r="F185" s="5" t="s">
        <v>598</v>
      </c>
      <c r="G185" s="18" t="s">
        <v>372</v>
      </c>
      <c r="H185" s="27">
        <v>43105</v>
      </c>
      <c r="I185" s="13" t="s">
        <v>523</v>
      </c>
      <c r="J185" s="13">
        <f t="shared" si="6"/>
        <v>148</v>
      </c>
      <c r="K185" s="29">
        <f t="shared" si="7"/>
        <v>0.25675675675675674</v>
      </c>
      <c r="L185" s="13">
        <v>131</v>
      </c>
      <c r="M185" s="13">
        <v>137</v>
      </c>
      <c r="N185" s="13">
        <f>41+107</f>
        <v>148</v>
      </c>
      <c r="O185" s="13">
        <v>110</v>
      </c>
      <c r="P185" s="29">
        <f t="shared" si="8"/>
        <v>0.16030534351145037</v>
      </c>
      <c r="Q185" s="7" t="s">
        <v>832</v>
      </c>
      <c r="R185" s="6" t="s">
        <v>833</v>
      </c>
      <c r="T185" s="32">
        <v>43142</v>
      </c>
      <c r="U185" s="10">
        <v>43111</v>
      </c>
      <c r="V185" s="10">
        <v>43024</v>
      </c>
      <c r="W185" s="10">
        <v>43053</v>
      </c>
    </row>
    <row r="186" spans="1:23" hidden="1" x14ac:dyDescent="0.25">
      <c r="A186" s="5">
        <v>2017</v>
      </c>
      <c r="B186" s="5" t="s">
        <v>370</v>
      </c>
      <c r="C186" s="18" t="s">
        <v>784</v>
      </c>
      <c r="D186" s="20" t="s">
        <v>598</v>
      </c>
      <c r="E186" s="11" t="s">
        <v>861</v>
      </c>
      <c r="F186" s="5" t="s">
        <v>860</v>
      </c>
      <c r="G186" s="18" t="s">
        <v>373</v>
      </c>
      <c r="H186" s="27">
        <v>43105</v>
      </c>
      <c r="I186" s="13" t="s">
        <v>854</v>
      </c>
      <c r="J186" s="13">
        <f t="shared" si="6"/>
        <v>0</v>
      </c>
      <c r="K186" s="29" t="str">
        <f t="shared" si="7"/>
        <v/>
      </c>
      <c r="L186" s="13">
        <v>0</v>
      </c>
      <c r="M186" s="13">
        <v>0</v>
      </c>
      <c r="N186" s="13">
        <v>0</v>
      </c>
      <c r="O186" s="14">
        <v>0</v>
      </c>
      <c r="P186" s="29" t="str">
        <f t="shared" si="8"/>
        <v/>
      </c>
      <c r="Q186" s="7" t="s">
        <v>571</v>
      </c>
      <c r="R186" s="6" t="s">
        <v>571</v>
      </c>
      <c r="T186" s="6"/>
      <c r="U186" s="6" t="s">
        <v>571</v>
      </c>
      <c r="V186" s="6" t="s">
        <v>571</v>
      </c>
      <c r="W186" s="6" t="s">
        <v>571</v>
      </c>
    </row>
    <row r="187" spans="1:23" x14ac:dyDescent="0.25">
      <c r="A187" s="5">
        <v>2017</v>
      </c>
      <c r="B187" s="5" t="s">
        <v>370</v>
      </c>
      <c r="C187" s="18" t="s">
        <v>784</v>
      </c>
      <c r="D187" s="20" t="s">
        <v>598</v>
      </c>
      <c r="E187" s="5" t="s">
        <v>374</v>
      </c>
      <c r="F187" s="5" t="s">
        <v>597</v>
      </c>
      <c r="G187" s="18" t="s">
        <v>375</v>
      </c>
      <c r="H187" s="27">
        <v>43105</v>
      </c>
      <c r="I187" s="13" t="s">
        <v>523</v>
      </c>
      <c r="J187" s="13">
        <f t="shared" si="6"/>
        <v>34</v>
      </c>
      <c r="K187" s="29">
        <f t="shared" si="7"/>
        <v>0</v>
      </c>
      <c r="L187" s="13">
        <v>29</v>
      </c>
      <c r="M187" s="13">
        <v>30</v>
      </c>
      <c r="N187" s="13">
        <v>30</v>
      </c>
      <c r="O187" s="13">
        <v>34</v>
      </c>
      <c r="P187" s="29">
        <f t="shared" si="8"/>
        <v>-0.17241379310344829</v>
      </c>
      <c r="Q187" s="7" t="s">
        <v>808</v>
      </c>
      <c r="R187" s="7" t="s">
        <v>571</v>
      </c>
      <c r="T187" s="32">
        <v>43142</v>
      </c>
      <c r="U187" s="10">
        <v>43111</v>
      </c>
      <c r="V187" s="6" t="s">
        <v>571</v>
      </c>
      <c r="W187" s="10">
        <v>43052</v>
      </c>
    </row>
    <row r="188" spans="1:23" x14ac:dyDescent="0.25">
      <c r="A188" s="5">
        <v>2017</v>
      </c>
      <c r="B188" s="5" t="s">
        <v>370</v>
      </c>
      <c r="C188" s="18" t="s">
        <v>784</v>
      </c>
      <c r="D188" s="20" t="s">
        <v>598</v>
      </c>
      <c r="E188" s="5" t="s">
        <v>376</v>
      </c>
      <c r="F188" s="5" t="s">
        <v>596</v>
      </c>
      <c r="G188" s="18" t="s">
        <v>377</v>
      </c>
      <c r="H188" s="27">
        <v>43105</v>
      </c>
      <c r="I188" s="13" t="s">
        <v>581</v>
      </c>
      <c r="J188" s="13">
        <f t="shared" si="6"/>
        <v>60</v>
      </c>
      <c r="K188" s="29">
        <f t="shared" si="7"/>
        <v>0</v>
      </c>
      <c r="L188" s="13">
        <v>59</v>
      </c>
      <c r="M188" s="13">
        <v>59</v>
      </c>
      <c r="N188" s="13">
        <v>60</v>
      </c>
      <c r="O188" s="13">
        <v>60</v>
      </c>
      <c r="P188" s="29">
        <f t="shared" si="8"/>
        <v>-1.6949152542372881E-2</v>
      </c>
      <c r="Q188" s="7" t="s">
        <v>511</v>
      </c>
      <c r="R188" s="6" t="s">
        <v>571</v>
      </c>
      <c r="T188" s="6"/>
      <c r="U188" s="10" t="s">
        <v>866</v>
      </c>
      <c r="V188" s="6" t="s">
        <v>571</v>
      </c>
      <c r="W188" s="10">
        <v>43052</v>
      </c>
    </row>
    <row r="189" spans="1:23" ht="45" x14ac:dyDescent="0.25">
      <c r="A189" s="5">
        <v>2017</v>
      </c>
      <c r="B189" s="5" t="s">
        <v>370</v>
      </c>
      <c r="C189" s="18" t="s">
        <v>784</v>
      </c>
      <c r="D189" s="20" t="s">
        <v>598</v>
      </c>
      <c r="E189" s="5" t="s">
        <v>378</v>
      </c>
      <c r="F189" s="5" t="s">
        <v>630</v>
      </c>
      <c r="G189" s="18" t="s">
        <v>379</v>
      </c>
      <c r="H189" s="1">
        <v>2017</v>
      </c>
      <c r="I189" s="13" t="s">
        <v>523</v>
      </c>
      <c r="J189" s="13">
        <f t="shared" si="6"/>
        <v>185</v>
      </c>
      <c r="K189" s="29">
        <f t="shared" si="7"/>
        <v>4.3243243243243246E-2</v>
      </c>
      <c r="L189" s="13">
        <v>170</v>
      </c>
      <c r="M189" s="13">
        <v>185</v>
      </c>
      <c r="N189" s="13">
        <v>185</v>
      </c>
      <c r="O189" s="13">
        <v>177</v>
      </c>
      <c r="P189" s="29">
        <f t="shared" si="8"/>
        <v>-4.1176470588235294E-2</v>
      </c>
      <c r="Q189" s="7" t="s">
        <v>519</v>
      </c>
      <c r="R189" s="30" t="s">
        <v>862</v>
      </c>
      <c r="T189" s="32">
        <v>43142</v>
      </c>
      <c r="U189" s="10">
        <v>43111</v>
      </c>
      <c r="V189" s="10">
        <v>43024</v>
      </c>
      <c r="W189" s="10">
        <v>43052</v>
      </c>
    </row>
    <row r="190" spans="1:23" x14ac:dyDescent="0.25">
      <c r="A190" s="5">
        <v>2017</v>
      </c>
      <c r="B190" s="5" t="s">
        <v>370</v>
      </c>
      <c r="C190" s="18" t="s">
        <v>784</v>
      </c>
      <c r="D190" s="20" t="s">
        <v>598</v>
      </c>
      <c r="E190" s="5" t="s">
        <v>380</v>
      </c>
      <c r="F190" s="5" t="s">
        <v>595</v>
      </c>
      <c r="G190" s="18" t="s">
        <v>381</v>
      </c>
      <c r="H190" s="27">
        <v>43105</v>
      </c>
      <c r="I190" s="13" t="s">
        <v>581</v>
      </c>
      <c r="J190" s="13">
        <f t="shared" si="6"/>
        <v>76</v>
      </c>
      <c r="K190" s="29">
        <f t="shared" si="7"/>
        <v>0</v>
      </c>
      <c r="L190" s="13">
        <v>9</v>
      </c>
      <c r="M190" s="13">
        <v>10</v>
      </c>
      <c r="N190" s="13">
        <v>10</v>
      </c>
      <c r="O190" s="13">
        <v>76</v>
      </c>
      <c r="P190" s="29">
        <f t="shared" si="8"/>
        <v>-7.4444444444444446</v>
      </c>
      <c r="Q190" s="7" t="s">
        <v>589</v>
      </c>
      <c r="T190" s="6"/>
      <c r="U190" s="10" t="s">
        <v>866</v>
      </c>
      <c r="V190" s="6" t="s">
        <v>571</v>
      </c>
      <c r="W190" s="10">
        <v>43052</v>
      </c>
    </row>
    <row r="191" spans="1:23" x14ac:dyDescent="0.25">
      <c r="A191" s="5">
        <v>2017</v>
      </c>
      <c r="B191" s="5" t="s">
        <v>370</v>
      </c>
      <c r="C191" s="18" t="s">
        <v>784</v>
      </c>
      <c r="D191" s="20" t="s">
        <v>598</v>
      </c>
      <c r="E191" s="5" t="s">
        <v>382</v>
      </c>
      <c r="F191" s="5" t="s">
        <v>590</v>
      </c>
      <c r="G191" s="18" t="s">
        <v>383</v>
      </c>
      <c r="H191" s="27">
        <v>43105</v>
      </c>
      <c r="I191" s="13" t="s">
        <v>581</v>
      </c>
      <c r="J191" s="13">
        <f t="shared" si="6"/>
        <v>91</v>
      </c>
      <c r="K191" s="29">
        <f t="shared" si="7"/>
        <v>0</v>
      </c>
      <c r="L191" s="13">
        <v>52</v>
      </c>
      <c r="M191" s="13">
        <v>52</v>
      </c>
      <c r="N191" s="13">
        <v>52</v>
      </c>
      <c r="O191" s="13">
        <v>91</v>
      </c>
      <c r="P191" s="29">
        <f t="shared" si="8"/>
        <v>-0.75</v>
      </c>
      <c r="Q191" s="7" t="s">
        <v>512</v>
      </c>
      <c r="T191" s="6"/>
      <c r="U191" s="10" t="s">
        <v>866</v>
      </c>
      <c r="V191" s="10">
        <v>43024</v>
      </c>
      <c r="W191" s="10">
        <v>43052</v>
      </c>
    </row>
    <row r="192" spans="1:23" ht="30" x14ac:dyDescent="0.25">
      <c r="A192" s="5">
        <v>2017</v>
      </c>
      <c r="B192" s="5" t="s">
        <v>384</v>
      </c>
      <c r="C192" s="18" t="s">
        <v>785</v>
      </c>
      <c r="D192" s="20" t="s">
        <v>800</v>
      </c>
      <c r="E192" s="5" t="s">
        <v>385</v>
      </c>
      <c r="F192" s="5" t="s">
        <v>766</v>
      </c>
      <c r="G192" s="18" t="s">
        <v>386</v>
      </c>
      <c r="H192" s="1">
        <v>2017</v>
      </c>
      <c r="I192" s="14" t="s">
        <v>524</v>
      </c>
      <c r="J192" s="13">
        <f t="shared" si="6"/>
        <v>57</v>
      </c>
      <c r="K192" s="29">
        <f t="shared" si="7"/>
        <v>0</v>
      </c>
      <c r="L192" s="14">
        <v>35</v>
      </c>
      <c r="M192" s="14">
        <v>35</v>
      </c>
      <c r="N192" s="14">
        <v>48</v>
      </c>
      <c r="O192" s="14">
        <v>57</v>
      </c>
      <c r="P192" s="29">
        <f t="shared" si="8"/>
        <v>-0.62857142857142856</v>
      </c>
      <c r="Q192" s="9" t="s">
        <v>513</v>
      </c>
      <c r="R192" s="5" t="s">
        <v>818</v>
      </c>
      <c r="T192" s="34">
        <v>43140</v>
      </c>
      <c r="U192" s="10">
        <v>43109</v>
      </c>
      <c r="V192" s="10">
        <v>42990</v>
      </c>
      <c r="W192" s="10">
        <v>43052</v>
      </c>
    </row>
    <row r="193" spans="1:23" ht="30" hidden="1" x14ac:dyDescent="0.25">
      <c r="A193" s="5">
        <v>2017</v>
      </c>
      <c r="B193" s="5" t="s">
        <v>384</v>
      </c>
      <c r="C193" s="18" t="s">
        <v>785</v>
      </c>
      <c r="D193" s="20" t="s">
        <v>800</v>
      </c>
      <c r="E193" s="5" t="s">
        <v>387</v>
      </c>
      <c r="F193" s="9" t="s">
        <v>646</v>
      </c>
      <c r="G193" s="18" t="s">
        <v>388</v>
      </c>
      <c r="H193" s="27">
        <v>43105</v>
      </c>
      <c r="I193" s="14" t="s">
        <v>847</v>
      </c>
      <c r="J193" s="13">
        <f t="shared" si="6"/>
        <v>1</v>
      </c>
      <c r="K193" s="29">
        <f t="shared" si="7"/>
        <v>0</v>
      </c>
      <c r="L193" s="14">
        <v>1</v>
      </c>
      <c r="M193" s="14">
        <v>1</v>
      </c>
      <c r="N193" s="14">
        <v>1</v>
      </c>
      <c r="O193" s="14">
        <v>1</v>
      </c>
      <c r="P193" s="29">
        <f t="shared" si="8"/>
        <v>0</v>
      </c>
      <c r="Q193" s="9" t="s">
        <v>513</v>
      </c>
      <c r="R193" s="5" t="s">
        <v>818</v>
      </c>
      <c r="T193" s="25"/>
      <c r="U193" s="10">
        <v>43109</v>
      </c>
      <c r="V193" s="10">
        <v>42990</v>
      </c>
      <c r="W193" s="10">
        <v>43052</v>
      </c>
    </row>
    <row r="194" spans="1:23" ht="30" x14ac:dyDescent="0.25">
      <c r="A194" s="5">
        <v>2017</v>
      </c>
      <c r="B194" s="5" t="s">
        <v>384</v>
      </c>
      <c r="C194" s="18" t="s">
        <v>785</v>
      </c>
      <c r="D194" s="20" t="s">
        <v>800</v>
      </c>
      <c r="E194" s="5" t="s">
        <v>389</v>
      </c>
      <c r="F194" s="5" t="s">
        <v>627</v>
      </c>
      <c r="G194" s="18" t="s">
        <v>390</v>
      </c>
      <c r="H194" s="1">
        <v>2017</v>
      </c>
      <c r="I194" s="14" t="s">
        <v>524</v>
      </c>
      <c r="J194" s="13">
        <f t="shared" ref="J194:J214" si="9">MAX(L194:O194)</f>
        <v>9</v>
      </c>
      <c r="K194" s="29">
        <f t="shared" ref="K194:K229" si="10">IF(J194&gt;0,(J194-O194)/J194,"")</f>
        <v>0</v>
      </c>
      <c r="L194" s="14">
        <v>8</v>
      </c>
      <c r="M194" s="14">
        <v>8</v>
      </c>
      <c r="N194" s="14">
        <v>8</v>
      </c>
      <c r="O194" s="14">
        <v>9</v>
      </c>
      <c r="P194" s="29">
        <f t="shared" ref="P194:P229" si="11">IF(L194&gt;0,(L194-O194)/L194,"")</f>
        <v>-0.125</v>
      </c>
      <c r="Q194" s="9" t="s">
        <v>513</v>
      </c>
      <c r="R194" s="5" t="s">
        <v>818</v>
      </c>
      <c r="T194" s="34">
        <v>43140</v>
      </c>
      <c r="U194" s="10">
        <v>43109</v>
      </c>
      <c r="V194" s="10">
        <v>42990</v>
      </c>
      <c r="W194" s="10">
        <v>43052</v>
      </c>
    </row>
    <row r="195" spans="1:23" x14ac:dyDescent="0.25">
      <c r="A195" s="5">
        <v>2017</v>
      </c>
      <c r="B195" s="5" t="s">
        <v>391</v>
      </c>
      <c r="C195" s="18" t="s">
        <v>786</v>
      </c>
      <c r="D195" s="20" t="s">
        <v>539</v>
      </c>
      <c r="E195" s="5" t="s">
        <v>392</v>
      </c>
      <c r="F195" s="9" t="s">
        <v>801</v>
      </c>
      <c r="G195" s="18" t="s">
        <v>455</v>
      </c>
      <c r="H195" s="27">
        <v>43105</v>
      </c>
      <c r="I195" s="13" t="s">
        <v>581</v>
      </c>
      <c r="J195" s="13">
        <f t="shared" si="9"/>
        <v>23</v>
      </c>
      <c r="K195" s="29">
        <f t="shared" si="10"/>
        <v>0</v>
      </c>
      <c r="L195" s="13">
        <v>19</v>
      </c>
      <c r="M195" s="13">
        <v>20</v>
      </c>
      <c r="N195" s="13">
        <v>20</v>
      </c>
      <c r="O195" s="13">
        <v>23</v>
      </c>
      <c r="P195" s="29">
        <f t="shared" si="11"/>
        <v>-0.21052631578947367</v>
      </c>
      <c r="Q195" s="15" t="s">
        <v>582</v>
      </c>
      <c r="R195" s="6" t="s">
        <v>817</v>
      </c>
      <c r="T195" s="6"/>
      <c r="U195" s="10">
        <v>43056</v>
      </c>
      <c r="V195" s="10">
        <v>43024</v>
      </c>
      <c r="W195" s="10">
        <v>43054</v>
      </c>
    </row>
    <row r="196" spans="1:23" x14ac:dyDescent="0.25">
      <c r="A196" s="5">
        <v>2017</v>
      </c>
      <c r="B196" s="5" t="s">
        <v>391</v>
      </c>
      <c r="C196" s="18" t="s">
        <v>786</v>
      </c>
      <c r="D196" s="20" t="s">
        <v>539</v>
      </c>
      <c r="E196" s="5" t="s">
        <v>393</v>
      </c>
      <c r="F196" s="9" t="s">
        <v>657</v>
      </c>
      <c r="G196" s="18" t="s">
        <v>394</v>
      </c>
      <c r="H196" s="27">
        <v>43105</v>
      </c>
      <c r="I196" s="13" t="s">
        <v>581</v>
      </c>
      <c r="J196" s="13">
        <f t="shared" si="9"/>
        <v>2</v>
      </c>
      <c r="K196" s="29">
        <f t="shared" si="10"/>
        <v>0</v>
      </c>
      <c r="L196" s="13">
        <v>2</v>
      </c>
      <c r="M196" s="13">
        <v>2</v>
      </c>
      <c r="N196" s="13">
        <v>2</v>
      </c>
      <c r="O196" s="13">
        <v>2</v>
      </c>
      <c r="P196" s="29">
        <f t="shared" si="11"/>
        <v>0</v>
      </c>
      <c r="Q196" s="15" t="s">
        <v>582</v>
      </c>
      <c r="R196" s="6" t="s">
        <v>817</v>
      </c>
      <c r="T196" s="6"/>
      <c r="U196" s="10">
        <v>43056</v>
      </c>
      <c r="V196" s="10">
        <v>43024</v>
      </c>
      <c r="W196" s="10">
        <v>43054</v>
      </c>
    </row>
    <row r="197" spans="1:23" x14ac:dyDescent="0.25">
      <c r="A197" s="5">
        <v>2017</v>
      </c>
      <c r="B197" s="5" t="s">
        <v>391</v>
      </c>
      <c r="C197" s="18" t="s">
        <v>786</v>
      </c>
      <c r="D197" s="20" t="s">
        <v>539</v>
      </c>
      <c r="E197" s="5" t="s">
        <v>395</v>
      </c>
      <c r="F197" s="9" t="s">
        <v>656</v>
      </c>
      <c r="G197" s="18" t="s">
        <v>396</v>
      </c>
      <c r="H197" s="27">
        <v>43105</v>
      </c>
      <c r="I197" s="13" t="s">
        <v>581</v>
      </c>
      <c r="J197" s="13">
        <f t="shared" si="9"/>
        <v>2</v>
      </c>
      <c r="K197" s="29">
        <f t="shared" si="10"/>
        <v>0</v>
      </c>
      <c r="L197" s="13">
        <v>2</v>
      </c>
      <c r="M197" s="13">
        <v>2</v>
      </c>
      <c r="N197" s="13">
        <v>2</v>
      </c>
      <c r="O197" s="13">
        <v>2</v>
      </c>
      <c r="P197" s="29">
        <f t="shared" si="11"/>
        <v>0</v>
      </c>
      <c r="Q197" s="15" t="s">
        <v>582</v>
      </c>
      <c r="R197" s="6" t="s">
        <v>817</v>
      </c>
      <c r="T197" s="6"/>
      <c r="U197" s="10">
        <v>43056</v>
      </c>
      <c r="V197" s="10">
        <v>43024</v>
      </c>
      <c r="W197" s="10">
        <v>43054</v>
      </c>
    </row>
    <row r="198" spans="1:23" x14ac:dyDescent="0.25">
      <c r="A198" s="5">
        <v>2017</v>
      </c>
      <c r="B198" s="5" t="s">
        <v>391</v>
      </c>
      <c r="C198" s="18" t="s">
        <v>786</v>
      </c>
      <c r="D198" s="20" t="s">
        <v>539</v>
      </c>
      <c r="E198" s="5" t="s">
        <v>397</v>
      </c>
      <c r="F198" s="9" t="s">
        <v>650</v>
      </c>
      <c r="G198" s="18" t="s">
        <v>398</v>
      </c>
      <c r="H198" s="27">
        <v>43105</v>
      </c>
      <c r="I198" s="13" t="s">
        <v>581</v>
      </c>
      <c r="J198" s="13">
        <f t="shared" si="9"/>
        <v>2</v>
      </c>
      <c r="K198" s="29">
        <f t="shared" si="10"/>
        <v>0</v>
      </c>
      <c r="L198" s="13">
        <v>2</v>
      </c>
      <c r="M198" s="13">
        <v>2</v>
      </c>
      <c r="N198" s="13">
        <v>2</v>
      </c>
      <c r="O198" s="13">
        <v>2</v>
      </c>
      <c r="P198" s="29">
        <f t="shared" si="11"/>
        <v>0</v>
      </c>
      <c r="Q198" s="15" t="s">
        <v>582</v>
      </c>
      <c r="R198" s="6" t="s">
        <v>817</v>
      </c>
      <c r="T198" s="6"/>
      <c r="U198" s="10">
        <v>43056</v>
      </c>
      <c r="V198" s="10">
        <v>43024</v>
      </c>
      <c r="W198" s="10">
        <v>43054</v>
      </c>
    </row>
    <row r="199" spans="1:23" x14ac:dyDescent="0.25">
      <c r="A199" s="5">
        <v>2017</v>
      </c>
      <c r="B199" s="5" t="s">
        <v>391</v>
      </c>
      <c r="C199" s="18" t="s">
        <v>786</v>
      </c>
      <c r="D199" s="20" t="s">
        <v>539</v>
      </c>
      <c r="E199" s="5" t="s">
        <v>399</v>
      </c>
      <c r="F199" s="9" t="s">
        <v>658</v>
      </c>
      <c r="G199" s="18" t="s">
        <v>400</v>
      </c>
      <c r="H199" s="27">
        <v>43105</v>
      </c>
      <c r="I199" s="13" t="s">
        <v>581</v>
      </c>
      <c r="J199" s="13">
        <f t="shared" si="9"/>
        <v>2</v>
      </c>
      <c r="K199" s="29">
        <f t="shared" si="10"/>
        <v>0</v>
      </c>
      <c r="L199" s="13">
        <v>2</v>
      </c>
      <c r="M199" s="13">
        <v>2</v>
      </c>
      <c r="N199" s="13">
        <v>2</v>
      </c>
      <c r="O199" s="13">
        <v>2</v>
      </c>
      <c r="P199" s="29">
        <f t="shared" si="11"/>
        <v>0</v>
      </c>
      <c r="Q199" s="15" t="s">
        <v>582</v>
      </c>
      <c r="R199" s="6" t="s">
        <v>817</v>
      </c>
      <c r="T199" s="6"/>
      <c r="U199" s="10">
        <v>43056</v>
      </c>
      <c r="V199" s="10">
        <v>43024</v>
      </c>
      <c r="W199" s="10">
        <v>43054</v>
      </c>
    </row>
    <row r="200" spans="1:23" x14ac:dyDescent="0.25">
      <c r="A200" s="5">
        <v>2017</v>
      </c>
      <c r="B200" s="5" t="s">
        <v>391</v>
      </c>
      <c r="C200" s="18" t="s">
        <v>786</v>
      </c>
      <c r="D200" s="20" t="s">
        <v>539</v>
      </c>
      <c r="E200" s="5" t="s">
        <v>401</v>
      </c>
      <c r="F200" s="9" t="s">
        <v>659</v>
      </c>
      <c r="G200" s="18" t="s">
        <v>402</v>
      </c>
      <c r="H200" s="27">
        <v>43105</v>
      </c>
      <c r="I200" s="13" t="s">
        <v>581</v>
      </c>
      <c r="J200" s="13">
        <f t="shared" si="9"/>
        <v>274</v>
      </c>
      <c r="K200" s="29">
        <f t="shared" si="10"/>
        <v>1.0948905109489052E-2</v>
      </c>
      <c r="L200" s="13">
        <v>233</v>
      </c>
      <c r="M200" s="13">
        <v>272</v>
      </c>
      <c r="N200" s="13">
        <f>2+272</f>
        <v>274</v>
      </c>
      <c r="O200" s="13">
        <v>271</v>
      </c>
      <c r="P200" s="29">
        <f t="shared" si="11"/>
        <v>-0.1630901287553648</v>
      </c>
      <c r="Q200" s="15" t="s">
        <v>582</v>
      </c>
      <c r="R200" s="6" t="s">
        <v>817</v>
      </c>
      <c r="T200" s="6"/>
      <c r="U200" s="10">
        <v>43056</v>
      </c>
      <c r="V200" s="10">
        <v>43024</v>
      </c>
      <c r="W200" s="10">
        <v>43054</v>
      </c>
    </row>
    <row r="201" spans="1:23" x14ac:dyDescent="0.25">
      <c r="A201" s="5">
        <v>2017</v>
      </c>
      <c r="B201" s="5" t="s">
        <v>391</v>
      </c>
      <c r="C201" s="18" t="s">
        <v>786</v>
      </c>
      <c r="D201" s="20" t="s">
        <v>539</v>
      </c>
      <c r="E201" s="5" t="s">
        <v>403</v>
      </c>
      <c r="F201" s="5" t="s">
        <v>542</v>
      </c>
      <c r="G201" s="18" t="s">
        <v>404</v>
      </c>
      <c r="H201" s="27">
        <v>43105</v>
      </c>
      <c r="I201" s="13" t="s">
        <v>581</v>
      </c>
      <c r="J201" s="13">
        <f t="shared" si="9"/>
        <v>2</v>
      </c>
      <c r="K201" s="29">
        <f t="shared" si="10"/>
        <v>0</v>
      </c>
      <c r="L201" s="13">
        <v>2</v>
      </c>
      <c r="M201" s="13">
        <v>2</v>
      </c>
      <c r="N201" s="13">
        <v>2</v>
      </c>
      <c r="O201" s="13">
        <v>2</v>
      </c>
      <c r="P201" s="29">
        <f t="shared" si="11"/>
        <v>0</v>
      </c>
      <c r="Q201" s="15" t="s">
        <v>582</v>
      </c>
      <c r="R201" s="6" t="s">
        <v>817</v>
      </c>
      <c r="T201" s="6"/>
      <c r="U201" s="10">
        <v>43056</v>
      </c>
      <c r="V201" s="10">
        <v>43024</v>
      </c>
      <c r="W201" s="10">
        <v>43054</v>
      </c>
    </row>
    <row r="202" spans="1:23" x14ac:dyDescent="0.25">
      <c r="A202" s="5">
        <v>2017</v>
      </c>
      <c r="B202" s="5" t="s">
        <v>391</v>
      </c>
      <c r="C202" s="18" t="s">
        <v>786</v>
      </c>
      <c r="D202" s="20" t="s">
        <v>539</v>
      </c>
      <c r="E202" s="5" t="s">
        <v>405</v>
      </c>
      <c r="F202" s="9" t="s">
        <v>661</v>
      </c>
      <c r="G202" s="18" t="s">
        <v>406</v>
      </c>
      <c r="H202" s="27">
        <v>43105</v>
      </c>
      <c r="I202" s="13" t="s">
        <v>581</v>
      </c>
      <c r="J202" s="13">
        <f t="shared" si="9"/>
        <v>2</v>
      </c>
      <c r="K202" s="29">
        <f t="shared" si="10"/>
        <v>0</v>
      </c>
      <c r="L202" s="13">
        <v>2</v>
      </c>
      <c r="M202" s="13">
        <v>2</v>
      </c>
      <c r="N202" s="13">
        <v>2</v>
      </c>
      <c r="O202" s="13">
        <v>2</v>
      </c>
      <c r="P202" s="29">
        <f t="shared" si="11"/>
        <v>0</v>
      </c>
      <c r="Q202" s="15" t="s">
        <v>582</v>
      </c>
      <c r="R202" s="6" t="s">
        <v>817</v>
      </c>
      <c r="T202" s="6"/>
      <c r="U202" s="10">
        <v>43056</v>
      </c>
      <c r="V202" s="10">
        <v>43024</v>
      </c>
      <c r="W202" s="10">
        <v>43054</v>
      </c>
    </row>
    <row r="203" spans="1:23" hidden="1" x14ac:dyDescent="0.25">
      <c r="A203" s="5">
        <v>2017</v>
      </c>
      <c r="B203" s="5" t="s">
        <v>391</v>
      </c>
      <c r="C203" s="18" t="s">
        <v>786</v>
      </c>
      <c r="D203" s="20" t="s">
        <v>539</v>
      </c>
      <c r="E203" s="5" t="s">
        <v>407</v>
      </c>
      <c r="F203" s="9" t="s">
        <v>767</v>
      </c>
      <c r="G203" s="18" t="s">
        <v>408</v>
      </c>
      <c r="H203" s="27">
        <v>43105</v>
      </c>
      <c r="I203" s="13" t="s">
        <v>854</v>
      </c>
      <c r="J203" s="13">
        <f t="shared" si="9"/>
        <v>0</v>
      </c>
      <c r="K203" s="29" t="str">
        <f t="shared" si="10"/>
        <v/>
      </c>
      <c r="L203" s="13">
        <v>0</v>
      </c>
      <c r="M203" s="13">
        <v>0</v>
      </c>
      <c r="N203" s="13">
        <v>0</v>
      </c>
      <c r="O203" s="14">
        <v>0</v>
      </c>
      <c r="P203" s="29" t="str">
        <f t="shared" si="11"/>
        <v/>
      </c>
      <c r="Q203" s="15" t="s">
        <v>582</v>
      </c>
      <c r="R203" s="6" t="s">
        <v>817</v>
      </c>
      <c r="T203" s="6"/>
      <c r="U203" s="10">
        <v>43056</v>
      </c>
      <c r="V203" s="10">
        <v>43024</v>
      </c>
      <c r="W203" s="10">
        <v>43054</v>
      </c>
    </row>
    <row r="204" spans="1:23" hidden="1" x14ac:dyDescent="0.25">
      <c r="A204" s="5">
        <v>2017</v>
      </c>
      <c r="B204" s="5" t="s">
        <v>391</v>
      </c>
      <c r="C204" s="18" t="s">
        <v>786</v>
      </c>
      <c r="D204" s="20" t="s">
        <v>539</v>
      </c>
      <c r="E204" s="5" t="s">
        <v>409</v>
      </c>
      <c r="F204" s="9" t="s">
        <v>768</v>
      </c>
      <c r="G204" s="18" t="s">
        <v>410</v>
      </c>
      <c r="H204" s="27">
        <v>43105</v>
      </c>
      <c r="I204" s="13" t="s">
        <v>854</v>
      </c>
      <c r="J204" s="13">
        <f t="shared" si="9"/>
        <v>0</v>
      </c>
      <c r="K204" s="29" t="str">
        <f t="shared" si="10"/>
        <v/>
      </c>
      <c r="L204" s="13">
        <v>0</v>
      </c>
      <c r="M204" s="13">
        <v>0</v>
      </c>
      <c r="N204" s="13">
        <v>0</v>
      </c>
      <c r="O204" s="14">
        <v>0</v>
      </c>
      <c r="P204" s="29" t="str">
        <f t="shared" si="11"/>
        <v/>
      </c>
      <c r="Q204" s="15" t="s">
        <v>582</v>
      </c>
      <c r="R204" s="6" t="s">
        <v>817</v>
      </c>
      <c r="T204" s="6"/>
      <c r="U204" s="10">
        <v>43056</v>
      </c>
      <c r="V204" s="10">
        <v>43024</v>
      </c>
      <c r="W204" s="10">
        <v>43054</v>
      </c>
    </row>
    <row r="205" spans="1:23" hidden="1" x14ac:dyDescent="0.25">
      <c r="A205" s="5">
        <v>2017</v>
      </c>
      <c r="B205" s="5" t="s">
        <v>391</v>
      </c>
      <c r="C205" s="18" t="s">
        <v>786</v>
      </c>
      <c r="D205" s="20" t="s">
        <v>539</v>
      </c>
      <c r="E205" s="5" t="s">
        <v>411</v>
      </c>
      <c r="F205" s="9" t="s">
        <v>663</v>
      </c>
      <c r="G205" s="18" t="s">
        <v>412</v>
      </c>
      <c r="H205" s="27">
        <v>43105</v>
      </c>
      <c r="I205" s="13" t="s">
        <v>854</v>
      </c>
      <c r="J205" s="13">
        <f t="shared" si="9"/>
        <v>0</v>
      </c>
      <c r="K205" s="29" t="str">
        <f t="shared" si="10"/>
        <v/>
      </c>
      <c r="L205" s="13">
        <v>0</v>
      </c>
      <c r="M205" s="13">
        <v>0</v>
      </c>
      <c r="N205" s="13">
        <v>0</v>
      </c>
      <c r="O205" s="14">
        <v>0</v>
      </c>
      <c r="P205" s="29" t="str">
        <f t="shared" si="11"/>
        <v/>
      </c>
      <c r="Q205" s="15" t="s">
        <v>582</v>
      </c>
      <c r="R205" s="6" t="s">
        <v>817</v>
      </c>
      <c r="T205" s="6"/>
      <c r="U205" s="10">
        <v>43056</v>
      </c>
      <c r="V205" s="10">
        <v>43024</v>
      </c>
      <c r="W205" s="10">
        <v>43054</v>
      </c>
    </row>
    <row r="206" spans="1:23" hidden="1" x14ac:dyDescent="0.25">
      <c r="A206" s="5">
        <v>2017</v>
      </c>
      <c r="B206" s="5" t="s">
        <v>391</v>
      </c>
      <c r="C206" s="18" t="s">
        <v>786</v>
      </c>
      <c r="D206" s="20" t="s">
        <v>539</v>
      </c>
      <c r="E206" s="5" t="s">
        <v>413</v>
      </c>
      <c r="F206" s="9" t="s">
        <v>664</v>
      </c>
      <c r="G206" s="18" t="s">
        <v>414</v>
      </c>
      <c r="H206" s="27">
        <v>43105</v>
      </c>
      <c r="I206" s="13" t="s">
        <v>854</v>
      </c>
      <c r="J206" s="13">
        <f t="shared" si="9"/>
        <v>0</v>
      </c>
      <c r="K206" s="29" t="str">
        <f t="shared" si="10"/>
        <v/>
      </c>
      <c r="L206" s="13">
        <v>0</v>
      </c>
      <c r="M206" s="13">
        <v>0</v>
      </c>
      <c r="N206" s="13">
        <v>0</v>
      </c>
      <c r="O206" s="14">
        <v>0</v>
      </c>
      <c r="P206" s="29" t="str">
        <f t="shared" si="11"/>
        <v/>
      </c>
      <c r="Q206" s="15" t="s">
        <v>582</v>
      </c>
      <c r="R206" s="6" t="s">
        <v>817</v>
      </c>
      <c r="T206" s="6"/>
      <c r="U206" s="10">
        <v>43056</v>
      </c>
      <c r="V206" s="10">
        <v>43024</v>
      </c>
      <c r="W206" s="10">
        <v>43054</v>
      </c>
    </row>
    <row r="207" spans="1:23" hidden="1" x14ac:dyDescent="0.25">
      <c r="A207" s="5">
        <v>2017</v>
      </c>
      <c r="B207" s="5" t="s">
        <v>415</v>
      </c>
      <c r="C207" s="18" t="s">
        <v>787</v>
      </c>
      <c r="D207" s="20" t="s">
        <v>545</v>
      </c>
      <c r="E207" s="5" t="s">
        <v>416</v>
      </c>
      <c r="F207" s="9" t="s">
        <v>651</v>
      </c>
      <c r="G207" s="18" t="s">
        <v>316</v>
      </c>
      <c r="H207" s="27">
        <v>43105</v>
      </c>
      <c r="I207" s="14" t="s">
        <v>847</v>
      </c>
      <c r="J207" s="13">
        <f t="shared" si="9"/>
        <v>2</v>
      </c>
      <c r="K207" s="29">
        <f t="shared" si="10"/>
        <v>1</v>
      </c>
      <c r="L207" s="14">
        <v>2</v>
      </c>
      <c r="M207" s="14">
        <v>2</v>
      </c>
      <c r="N207" s="14">
        <v>2</v>
      </c>
      <c r="O207" s="14">
        <v>0</v>
      </c>
      <c r="P207" s="29">
        <f t="shared" si="11"/>
        <v>1</v>
      </c>
      <c r="Q207" s="15" t="s">
        <v>582</v>
      </c>
      <c r="R207" s="5" t="s">
        <v>815</v>
      </c>
      <c r="T207" s="6"/>
      <c r="U207" s="10">
        <v>43056</v>
      </c>
      <c r="V207" s="10">
        <v>42991</v>
      </c>
      <c r="W207" s="10">
        <v>43054</v>
      </c>
    </row>
    <row r="208" spans="1:23" hidden="1" x14ac:dyDescent="0.25">
      <c r="A208" s="5">
        <v>2017</v>
      </c>
      <c r="B208" s="5" t="s">
        <v>415</v>
      </c>
      <c r="C208" s="18" t="s">
        <v>787</v>
      </c>
      <c r="D208" s="20" t="s">
        <v>545</v>
      </c>
      <c r="E208" s="5" t="s">
        <v>417</v>
      </c>
      <c r="F208" s="9" t="s">
        <v>631</v>
      </c>
      <c r="G208" s="18" t="s">
        <v>324</v>
      </c>
      <c r="H208" s="27">
        <v>43105</v>
      </c>
      <c r="I208" s="14" t="s">
        <v>847</v>
      </c>
      <c r="J208" s="13">
        <f t="shared" si="9"/>
        <v>2</v>
      </c>
      <c r="K208" s="29">
        <f t="shared" si="10"/>
        <v>1</v>
      </c>
      <c r="L208" s="14">
        <v>2</v>
      </c>
      <c r="M208" s="14">
        <v>2</v>
      </c>
      <c r="N208" s="14">
        <v>2</v>
      </c>
      <c r="O208" s="14">
        <v>0</v>
      </c>
      <c r="P208" s="29">
        <f t="shared" si="11"/>
        <v>1</v>
      </c>
      <c r="Q208" s="15" t="s">
        <v>582</v>
      </c>
      <c r="R208" s="5" t="s">
        <v>815</v>
      </c>
      <c r="T208" s="6"/>
      <c r="U208" s="10">
        <v>43056</v>
      </c>
      <c r="V208" s="10">
        <v>42991</v>
      </c>
      <c r="W208" s="10">
        <v>43054</v>
      </c>
    </row>
    <row r="209" spans="1:23" x14ac:dyDescent="0.25">
      <c r="A209" s="5">
        <v>2017</v>
      </c>
      <c r="B209" s="5" t="s">
        <v>415</v>
      </c>
      <c r="C209" s="18" t="s">
        <v>787</v>
      </c>
      <c r="D209" s="20" t="s">
        <v>545</v>
      </c>
      <c r="E209" s="5" t="s">
        <v>418</v>
      </c>
      <c r="F209" s="9" t="s">
        <v>662</v>
      </c>
      <c r="G209" s="18" t="s">
        <v>419</v>
      </c>
      <c r="H209" s="1">
        <v>2017</v>
      </c>
      <c r="I209" s="14" t="s">
        <v>523</v>
      </c>
      <c r="J209" s="13">
        <f t="shared" si="9"/>
        <v>27</v>
      </c>
      <c r="K209" s="29">
        <f t="shared" si="10"/>
        <v>7.407407407407407E-2</v>
      </c>
      <c r="L209" s="14">
        <v>24</v>
      </c>
      <c r="M209" s="14">
        <v>25</v>
      </c>
      <c r="N209" s="14">
        <v>27</v>
      </c>
      <c r="O209" s="14">
        <v>25</v>
      </c>
      <c r="P209" s="29">
        <f t="shared" si="11"/>
        <v>-4.1666666666666664E-2</v>
      </c>
      <c r="Q209" s="15" t="s">
        <v>582</v>
      </c>
      <c r="R209" s="5" t="s">
        <v>815</v>
      </c>
      <c r="T209" s="10">
        <v>43118</v>
      </c>
      <c r="U209" s="10">
        <v>43056</v>
      </c>
      <c r="V209" s="10">
        <v>42991</v>
      </c>
      <c r="W209" s="10">
        <v>43054</v>
      </c>
    </row>
    <row r="210" spans="1:23" x14ac:dyDescent="0.25">
      <c r="A210" s="5">
        <v>2017</v>
      </c>
      <c r="B210" s="5" t="s">
        <v>415</v>
      </c>
      <c r="C210" s="18" t="s">
        <v>787</v>
      </c>
      <c r="D210" s="20" t="s">
        <v>545</v>
      </c>
      <c r="E210" s="5" t="s">
        <v>420</v>
      </c>
      <c r="F210" s="9" t="s">
        <v>654</v>
      </c>
      <c r="G210" s="18" t="s">
        <v>421</v>
      </c>
      <c r="H210" s="1">
        <v>2017</v>
      </c>
      <c r="I210" s="14" t="s">
        <v>523</v>
      </c>
      <c r="J210" s="13">
        <f t="shared" si="9"/>
        <v>10</v>
      </c>
      <c r="K210" s="29">
        <f t="shared" si="10"/>
        <v>0.2</v>
      </c>
      <c r="L210" s="14">
        <v>9</v>
      </c>
      <c r="M210" s="14">
        <v>10</v>
      </c>
      <c r="N210" s="14">
        <v>10</v>
      </c>
      <c r="O210" s="14">
        <v>8</v>
      </c>
      <c r="P210" s="29">
        <f t="shared" si="11"/>
        <v>0.1111111111111111</v>
      </c>
      <c r="Q210" s="15" t="s">
        <v>582</v>
      </c>
      <c r="R210" s="5" t="s">
        <v>815</v>
      </c>
      <c r="T210" s="10">
        <v>43118</v>
      </c>
      <c r="U210" s="10">
        <v>43056</v>
      </c>
      <c r="V210" s="10">
        <v>42991</v>
      </c>
      <c r="W210" s="10">
        <v>43054</v>
      </c>
    </row>
    <row r="211" spans="1:23" x14ac:dyDescent="0.25">
      <c r="A211" s="5">
        <v>2017</v>
      </c>
      <c r="B211" s="5" t="s">
        <v>415</v>
      </c>
      <c r="C211" s="18" t="s">
        <v>787</v>
      </c>
      <c r="D211" s="20" t="s">
        <v>545</v>
      </c>
      <c r="E211" s="5" t="s">
        <v>422</v>
      </c>
      <c r="F211" s="5" t="s">
        <v>545</v>
      </c>
      <c r="G211" s="18" t="s">
        <v>423</v>
      </c>
      <c r="H211" s="1">
        <v>2017</v>
      </c>
      <c r="I211" s="14" t="s">
        <v>523</v>
      </c>
      <c r="J211" s="13">
        <f t="shared" si="9"/>
        <v>240</v>
      </c>
      <c r="K211" s="29">
        <f t="shared" si="10"/>
        <v>0</v>
      </c>
      <c r="L211" s="14">
        <v>185</v>
      </c>
      <c r="M211" s="14">
        <v>222</v>
      </c>
      <c r="N211" s="14">
        <f>2+222</f>
        <v>224</v>
      </c>
      <c r="O211" s="14">
        <v>240</v>
      </c>
      <c r="P211" s="29">
        <f t="shared" si="11"/>
        <v>-0.29729729729729731</v>
      </c>
      <c r="Q211" s="15" t="s">
        <v>582</v>
      </c>
      <c r="R211" s="5" t="s">
        <v>815</v>
      </c>
      <c r="T211" s="10">
        <v>43118</v>
      </c>
      <c r="U211" s="10">
        <v>43056</v>
      </c>
      <c r="V211" s="10">
        <v>42991</v>
      </c>
      <c r="W211" s="10">
        <v>43054</v>
      </c>
    </row>
    <row r="212" spans="1:23" hidden="1" x14ac:dyDescent="0.25">
      <c r="A212" s="5">
        <v>2017</v>
      </c>
      <c r="B212" s="5" t="s">
        <v>415</v>
      </c>
      <c r="C212" s="18" t="s">
        <v>787</v>
      </c>
      <c r="D212" s="20" t="s">
        <v>545</v>
      </c>
      <c r="E212" s="5" t="s">
        <v>424</v>
      </c>
      <c r="F212" s="9" t="s">
        <v>660</v>
      </c>
      <c r="G212" s="18" t="s">
        <v>425</v>
      </c>
      <c r="H212" s="27">
        <v>43105</v>
      </c>
      <c r="I212" s="14" t="s">
        <v>847</v>
      </c>
      <c r="J212" s="13">
        <f t="shared" si="9"/>
        <v>10</v>
      </c>
      <c r="K212" s="29">
        <f t="shared" si="10"/>
        <v>1</v>
      </c>
      <c r="L212" s="14">
        <v>5</v>
      </c>
      <c r="M212" s="14">
        <v>10</v>
      </c>
      <c r="N212" s="14">
        <v>10</v>
      </c>
      <c r="O212" s="14">
        <v>0</v>
      </c>
      <c r="P212" s="29">
        <f t="shared" si="11"/>
        <v>1</v>
      </c>
      <c r="Q212" s="15" t="s">
        <v>582</v>
      </c>
      <c r="R212" s="5" t="s">
        <v>815</v>
      </c>
      <c r="T212" s="6"/>
      <c r="U212" s="10">
        <v>43056</v>
      </c>
      <c r="V212" s="10">
        <v>42991</v>
      </c>
      <c r="W212" s="10">
        <v>43054</v>
      </c>
    </row>
    <row r="213" spans="1:23" x14ac:dyDescent="0.25">
      <c r="A213" s="5">
        <v>2017</v>
      </c>
      <c r="B213" s="5" t="s">
        <v>415</v>
      </c>
      <c r="C213" s="18" t="s">
        <v>787</v>
      </c>
      <c r="D213" s="20" t="s">
        <v>545</v>
      </c>
      <c r="E213" s="5" t="s">
        <v>426</v>
      </c>
      <c r="F213" s="5" t="s">
        <v>546</v>
      </c>
      <c r="G213" s="18" t="s">
        <v>427</v>
      </c>
      <c r="H213" s="1">
        <v>2017</v>
      </c>
      <c r="I213" s="14" t="s">
        <v>523</v>
      </c>
      <c r="J213" s="13">
        <f t="shared" si="9"/>
        <v>156</v>
      </c>
      <c r="K213" s="29">
        <f t="shared" si="10"/>
        <v>0.57051282051282048</v>
      </c>
      <c r="L213" s="14">
        <v>128</v>
      </c>
      <c r="M213" s="14">
        <v>156</v>
      </c>
      <c r="N213" s="14">
        <v>107</v>
      </c>
      <c r="O213" s="14">
        <v>67</v>
      </c>
      <c r="P213" s="29">
        <f t="shared" si="11"/>
        <v>0.4765625</v>
      </c>
      <c r="Q213" s="15" t="s">
        <v>582</v>
      </c>
      <c r="R213" s="5" t="s">
        <v>815</v>
      </c>
      <c r="T213" s="10">
        <v>43118</v>
      </c>
      <c r="U213" s="10">
        <v>43056</v>
      </c>
      <c r="V213" s="10">
        <v>42991</v>
      </c>
      <c r="W213" s="10">
        <v>43054</v>
      </c>
    </row>
    <row r="214" spans="1:23" x14ac:dyDescent="0.25">
      <c r="A214" s="5">
        <v>2017</v>
      </c>
      <c r="B214" s="5" t="s">
        <v>415</v>
      </c>
      <c r="C214" s="18" t="s">
        <v>787</v>
      </c>
      <c r="D214" s="20" t="s">
        <v>545</v>
      </c>
      <c r="E214" s="5" t="s">
        <v>428</v>
      </c>
      <c r="F214" s="5" t="s">
        <v>547</v>
      </c>
      <c r="G214" s="18" t="s">
        <v>429</v>
      </c>
      <c r="H214" s="1">
        <v>2017</v>
      </c>
      <c r="I214" s="14" t="s">
        <v>523</v>
      </c>
      <c r="J214" s="13">
        <f t="shared" si="9"/>
        <v>224</v>
      </c>
      <c r="K214" s="29">
        <f t="shared" si="10"/>
        <v>3.5714285714285712E-2</v>
      </c>
      <c r="L214" s="14">
        <v>139</v>
      </c>
      <c r="M214" s="14">
        <v>212</v>
      </c>
      <c r="N214" s="14">
        <v>224</v>
      </c>
      <c r="O214" s="14">
        <v>216</v>
      </c>
      <c r="P214" s="29">
        <f t="shared" si="11"/>
        <v>-0.5539568345323741</v>
      </c>
      <c r="Q214" s="15" t="s">
        <v>582</v>
      </c>
      <c r="R214" s="5" t="s">
        <v>815</v>
      </c>
      <c r="T214" s="10">
        <v>43118</v>
      </c>
      <c r="U214" s="10">
        <v>43056</v>
      </c>
      <c r="V214" s="10">
        <v>42990</v>
      </c>
      <c r="W214" s="10">
        <v>43054</v>
      </c>
    </row>
    <row r="215" spans="1:23" hidden="1" x14ac:dyDescent="0.25">
      <c r="A215" s="5">
        <v>2018</v>
      </c>
      <c r="B215" s="5">
        <v>57</v>
      </c>
      <c r="C215" s="18" t="s">
        <v>787</v>
      </c>
      <c r="D215" s="23" t="s">
        <v>545</v>
      </c>
      <c r="E215" s="5">
        <v>139</v>
      </c>
      <c r="F215" s="5" t="s">
        <v>859</v>
      </c>
      <c r="G215" s="18" t="s">
        <v>858</v>
      </c>
      <c r="H215" s="27">
        <v>43105</v>
      </c>
      <c r="I215" s="13" t="s">
        <v>854</v>
      </c>
      <c r="J215" s="13">
        <v>0</v>
      </c>
      <c r="K215" s="29" t="str">
        <f t="shared" si="10"/>
        <v/>
      </c>
      <c r="L215" s="13">
        <v>0</v>
      </c>
      <c r="M215" s="13">
        <v>0</v>
      </c>
      <c r="N215" s="13">
        <v>0</v>
      </c>
      <c r="O215" s="13">
        <v>0</v>
      </c>
      <c r="P215" s="29" t="str">
        <f t="shared" si="11"/>
        <v/>
      </c>
      <c r="Q215" s="15" t="s">
        <v>582</v>
      </c>
      <c r="R215" s="5" t="s">
        <v>815</v>
      </c>
      <c r="T215" s="6"/>
      <c r="U215" s="10" t="s">
        <v>571</v>
      </c>
      <c r="V215" s="6" t="s">
        <v>571</v>
      </c>
      <c r="W215" s="10" t="s">
        <v>571</v>
      </c>
    </row>
    <row r="216" spans="1:23" x14ac:dyDescent="0.25">
      <c r="A216" s="5">
        <v>2017</v>
      </c>
      <c r="B216" s="5" t="s">
        <v>430</v>
      </c>
      <c r="C216" s="18" t="s">
        <v>788</v>
      </c>
      <c r="D216" s="20" t="s">
        <v>798</v>
      </c>
      <c r="E216" s="5" t="s">
        <v>431</v>
      </c>
      <c r="F216" s="9" t="s">
        <v>686</v>
      </c>
      <c r="G216" s="18" t="s">
        <v>432</v>
      </c>
      <c r="H216" s="27">
        <v>43105</v>
      </c>
      <c r="I216" s="13" t="s">
        <v>581</v>
      </c>
      <c r="J216" s="13">
        <f t="shared" ref="J216:J229" si="12">MAX(L216:O216)</f>
        <v>9</v>
      </c>
      <c r="K216" s="29">
        <f t="shared" si="10"/>
        <v>0</v>
      </c>
      <c r="L216" s="13">
        <v>7</v>
      </c>
      <c r="M216" s="13">
        <v>9</v>
      </c>
      <c r="N216" s="13">
        <v>9</v>
      </c>
      <c r="O216" s="13">
        <v>9</v>
      </c>
      <c r="P216" s="29">
        <f t="shared" si="11"/>
        <v>-0.2857142857142857</v>
      </c>
      <c r="Q216" s="7" t="s">
        <v>514</v>
      </c>
      <c r="T216" s="6"/>
      <c r="U216" s="6" t="s">
        <v>571</v>
      </c>
      <c r="V216" s="6" t="s">
        <v>571</v>
      </c>
      <c r="W216" s="10">
        <v>43054</v>
      </c>
    </row>
    <row r="217" spans="1:23" x14ac:dyDescent="0.25">
      <c r="A217" s="5">
        <v>2017</v>
      </c>
      <c r="B217" s="5" t="s">
        <v>430</v>
      </c>
      <c r="C217" s="18" t="s">
        <v>788</v>
      </c>
      <c r="D217" s="20" t="s">
        <v>798</v>
      </c>
      <c r="E217" s="5" t="s">
        <v>433</v>
      </c>
      <c r="F217" s="9" t="s">
        <v>717</v>
      </c>
      <c r="G217" s="18" t="s">
        <v>434</v>
      </c>
      <c r="H217" s="27">
        <v>43105</v>
      </c>
      <c r="I217" s="13" t="s">
        <v>581</v>
      </c>
      <c r="J217" s="13">
        <f t="shared" si="12"/>
        <v>2</v>
      </c>
      <c r="K217" s="29">
        <f t="shared" si="10"/>
        <v>0</v>
      </c>
      <c r="L217" s="13">
        <v>2</v>
      </c>
      <c r="M217" s="13">
        <v>2</v>
      </c>
      <c r="N217" s="13">
        <v>2</v>
      </c>
      <c r="O217" s="13">
        <v>2</v>
      </c>
      <c r="P217" s="29">
        <f t="shared" si="11"/>
        <v>0</v>
      </c>
      <c r="Q217" s="7" t="s">
        <v>514</v>
      </c>
      <c r="T217" s="6"/>
      <c r="U217" s="6" t="s">
        <v>571</v>
      </c>
      <c r="V217" s="6" t="s">
        <v>571</v>
      </c>
    </row>
    <row r="218" spans="1:23" x14ac:dyDescent="0.25">
      <c r="A218" s="5">
        <v>2017</v>
      </c>
      <c r="B218" s="5" t="s">
        <v>430</v>
      </c>
      <c r="C218" s="18" t="s">
        <v>788</v>
      </c>
      <c r="D218" s="20" t="s">
        <v>798</v>
      </c>
      <c r="E218" s="5" t="s">
        <v>435</v>
      </c>
      <c r="F218" s="9" t="s">
        <v>724</v>
      </c>
      <c r="G218" s="18" t="s">
        <v>436</v>
      </c>
      <c r="H218" s="27">
        <v>43105</v>
      </c>
      <c r="I218" s="13" t="s">
        <v>581</v>
      </c>
      <c r="J218" s="13">
        <f t="shared" si="12"/>
        <v>2</v>
      </c>
      <c r="K218" s="29">
        <f t="shared" si="10"/>
        <v>0</v>
      </c>
      <c r="L218" s="13">
        <v>2</v>
      </c>
      <c r="M218" s="13">
        <v>2</v>
      </c>
      <c r="N218" s="13">
        <v>2</v>
      </c>
      <c r="O218" s="13">
        <v>2</v>
      </c>
      <c r="P218" s="29">
        <f t="shared" si="11"/>
        <v>0</v>
      </c>
      <c r="Q218" s="7" t="s">
        <v>514</v>
      </c>
      <c r="T218" s="6"/>
      <c r="U218" s="6" t="s">
        <v>571</v>
      </c>
      <c r="V218" s="6" t="s">
        <v>571</v>
      </c>
    </row>
    <row r="219" spans="1:23" hidden="1" x14ac:dyDescent="0.25">
      <c r="A219" s="5">
        <v>2017</v>
      </c>
      <c r="B219" s="5" t="s">
        <v>430</v>
      </c>
      <c r="C219" s="18" t="s">
        <v>788</v>
      </c>
      <c r="D219" s="20" t="s">
        <v>798</v>
      </c>
      <c r="E219" s="5" t="s">
        <v>437</v>
      </c>
      <c r="F219" s="5" t="s">
        <v>749</v>
      </c>
      <c r="G219" s="18" t="s">
        <v>438</v>
      </c>
      <c r="H219" s="27">
        <v>43105</v>
      </c>
      <c r="I219" s="13" t="s">
        <v>854</v>
      </c>
      <c r="J219" s="13">
        <f t="shared" si="12"/>
        <v>0</v>
      </c>
      <c r="K219" s="29" t="str">
        <f t="shared" si="10"/>
        <v/>
      </c>
      <c r="L219" s="14">
        <v>0</v>
      </c>
      <c r="M219" s="14">
        <v>0</v>
      </c>
      <c r="N219" s="14">
        <v>0</v>
      </c>
      <c r="O219" s="14">
        <v>0</v>
      </c>
      <c r="P219" s="29" t="str">
        <f t="shared" si="11"/>
        <v/>
      </c>
      <c r="Q219" s="5" t="s">
        <v>571</v>
      </c>
      <c r="R219" s="5" t="s">
        <v>571</v>
      </c>
      <c r="T219" s="6"/>
      <c r="U219" s="10" t="s">
        <v>571</v>
      </c>
      <c r="V219" s="10" t="s">
        <v>571</v>
      </c>
      <c r="W219" s="6" t="s">
        <v>571</v>
      </c>
    </row>
    <row r="220" spans="1:23" x14ac:dyDescent="0.25">
      <c r="A220" s="5">
        <v>2017</v>
      </c>
      <c r="B220" s="5" t="s">
        <v>430</v>
      </c>
      <c r="C220" s="18" t="s">
        <v>788</v>
      </c>
      <c r="D220" s="20" t="s">
        <v>798</v>
      </c>
      <c r="E220" s="5" t="s">
        <v>439</v>
      </c>
      <c r="F220" s="5" t="s">
        <v>750</v>
      </c>
      <c r="G220" s="18" t="s">
        <v>440</v>
      </c>
      <c r="H220" s="27">
        <v>43105</v>
      </c>
      <c r="I220" s="13" t="s">
        <v>581</v>
      </c>
      <c r="J220" s="13">
        <f t="shared" si="12"/>
        <v>237</v>
      </c>
      <c r="K220" s="29">
        <f t="shared" si="10"/>
        <v>0</v>
      </c>
      <c r="L220" s="14">
        <v>185</v>
      </c>
      <c r="M220" s="14">
        <v>218</v>
      </c>
      <c r="N220" s="14">
        <f>20+216</f>
        <v>236</v>
      </c>
      <c r="O220" s="14">
        <v>237</v>
      </c>
      <c r="P220" s="29">
        <f t="shared" si="11"/>
        <v>-0.2810810810810811</v>
      </c>
      <c r="Q220" s="5" t="s">
        <v>514</v>
      </c>
      <c r="R220" s="5" t="s">
        <v>816</v>
      </c>
      <c r="T220" s="6"/>
      <c r="U220" s="10">
        <v>43056</v>
      </c>
      <c r="V220" s="10">
        <v>42990</v>
      </c>
      <c r="W220" s="10">
        <v>43054</v>
      </c>
    </row>
    <row r="221" spans="1:23" x14ac:dyDescent="0.25">
      <c r="A221" s="5">
        <v>2017</v>
      </c>
      <c r="B221" s="5" t="s">
        <v>430</v>
      </c>
      <c r="C221" s="18" t="s">
        <v>788</v>
      </c>
      <c r="D221" s="20" t="s">
        <v>798</v>
      </c>
      <c r="E221" s="5" t="s">
        <v>441</v>
      </c>
      <c r="F221" s="5" t="s">
        <v>613</v>
      </c>
      <c r="G221" s="18" t="s">
        <v>442</v>
      </c>
      <c r="H221" s="27">
        <v>43105</v>
      </c>
      <c r="I221" s="13" t="s">
        <v>581</v>
      </c>
      <c r="J221" s="13">
        <f t="shared" si="12"/>
        <v>2</v>
      </c>
      <c r="K221" s="29">
        <f t="shared" si="10"/>
        <v>0</v>
      </c>
      <c r="L221" s="14">
        <v>2</v>
      </c>
      <c r="M221" s="14">
        <v>2</v>
      </c>
      <c r="N221" s="14">
        <v>2</v>
      </c>
      <c r="O221" s="14">
        <v>2</v>
      </c>
      <c r="P221" s="29">
        <f t="shared" si="11"/>
        <v>0</v>
      </c>
      <c r="Q221" s="5" t="s">
        <v>514</v>
      </c>
      <c r="R221" s="5" t="s">
        <v>816</v>
      </c>
      <c r="T221" s="6"/>
      <c r="U221" s="10">
        <v>43056</v>
      </c>
      <c r="V221" s="10">
        <v>42990</v>
      </c>
      <c r="W221" s="10">
        <v>43054</v>
      </c>
    </row>
    <row r="222" spans="1:23" x14ac:dyDescent="0.25">
      <c r="A222" s="5">
        <v>2017</v>
      </c>
      <c r="B222" s="5" t="s">
        <v>430</v>
      </c>
      <c r="C222" s="18" t="s">
        <v>788</v>
      </c>
      <c r="D222" s="20" t="s">
        <v>798</v>
      </c>
      <c r="E222" s="5" t="s">
        <v>443</v>
      </c>
      <c r="F222" s="5" t="s">
        <v>751</v>
      </c>
      <c r="G222" s="18" t="s">
        <v>444</v>
      </c>
      <c r="H222" s="27">
        <v>43105</v>
      </c>
      <c r="I222" s="13" t="s">
        <v>581</v>
      </c>
      <c r="J222" s="13">
        <f t="shared" si="12"/>
        <v>4</v>
      </c>
      <c r="K222" s="29">
        <f t="shared" si="10"/>
        <v>0</v>
      </c>
      <c r="L222" s="14">
        <v>4</v>
      </c>
      <c r="M222" s="14">
        <v>4</v>
      </c>
      <c r="N222" s="14">
        <v>4</v>
      </c>
      <c r="O222" s="14">
        <v>4</v>
      </c>
      <c r="P222" s="29">
        <f t="shared" si="11"/>
        <v>0</v>
      </c>
      <c r="Q222" s="5" t="s">
        <v>514</v>
      </c>
      <c r="R222" s="5" t="s">
        <v>816</v>
      </c>
      <c r="T222" s="6"/>
      <c r="U222" s="10">
        <v>43056</v>
      </c>
      <c r="V222" s="10">
        <v>42990</v>
      </c>
      <c r="W222" s="10">
        <v>43054</v>
      </c>
    </row>
    <row r="223" spans="1:23" x14ac:dyDescent="0.25">
      <c r="A223" s="5">
        <v>2017</v>
      </c>
      <c r="B223" s="5" t="s">
        <v>430</v>
      </c>
      <c r="C223" s="18" t="s">
        <v>788</v>
      </c>
      <c r="D223" s="20" t="s">
        <v>798</v>
      </c>
      <c r="E223" s="5" t="s">
        <v>445</v>
      </c>
      <c r="F223" s="5" t="s">
        <v>752</v>
      </c>
      <c r="G223" s="18" t="s">
        <v>446</v>
      </c>
      <c r="H223" s="27">
        <v>43105</v>
      </c>
      <c r="I223" s="13" t="s">
        <v>581</v>
      </c>
      <c r="J223" s="13">
        <f t="shared" si="12"/>
        <v>2</v>
      </c>
      <c r="K223" s="29">
        <f t="shared" si="10"/>
        <v>0</v>
      </c>
      <c r="L223" s="14">
        <v>2</v>
      </c>
      <c r="M223" s="14">
        <v>2</v>
      </c>
      <c r="N223" s="14">
        <v>2</v>
      </c>
      <c r="O223" s="14">
        <v>2</v>
      </c>
      <c r="P223" s="29">
        <f t="shared" si="11"/>
        <v>0</v>
      </c>
      <c r="Q223" s="5" t="s">
        <v>514</v>
      </c>
      <c r="R223" s="5" t="s">
        <v>816</v>
      </c>
      <c r="T223" s="6"/>
      <c r="U223" s="10">
        <v>43056</v>
      </c>
      <c r="V223" s="10">
        <v>42990</v>
      </c>
      <c r="W223" s="10">
        <v>43054</v>
      </c>
    </row>
    <row r="224" spans="1:23" x14ac:dyDescent="0.25">
      <c r="A224" s="5">
        <v>2017</v>
      </c>
      <c r="B224" s="5" t="s">
        <v>430</v>
      </c>
      <c r="C224" s="18" t="s">
        <v>788</v>
      </c>
      <c r="D224" s="20" t="s">
        <v>798</v>
      </c>
      <c r="E224" s="5" t="s">
        <v>447</v>
      </c>
      <c r="F224" s="5" t="s">
        <v>614</v>
      </c>
      <c r="G224" s="18" t="s">
        <v>448</v>
      </c>
      <c r="H224" s="27">
        <v>43105</v>
      </c>
      <c r="I224" s="13" t="s">
        <v>581</v>
      </c>
      <c r="J224" s="13">
        <f t="shared" si="12"/>
        <v>2</v>
      </c>
      <c r="K224" s="29">
        <f t="shared" si="10"/>
        <v>0</v>
      </c>
      <c r="L224" s="14">
        <v>2</v>
      </c>
      <c r="M224" s="14">
        <v>2</v>
      </c>
      <c r="N224" s="14">
        <v>2</v>
      </c>
      <c r="O224" s="14">
        <v>2</v>
      </c>
      <c r="P224" s="29">
        <f t="shared" si="11"/>
        <v>0</v>
      </c>
      <c r="Q224" s="5" t="s">
        <v>514</v>
      </c>
      <c r="R224" s="5" t="s">
        <v>816</v>
      </c>
      <c r="T224" s="6"/>
      <c r="U224" s="10">
        <v>43056</v>
      </c>
      <c r="V224" s="10">
        <v>42990</v>
      </c>
      <c r="W224" s="10">
        <v>43054</v>
      </c>
    </row>
    <row r="225" spans="1:23" x14ac:dyDescent="0.25">
      <c r="A225" s="5">
        <v>2017</v>
      </c>
      <c r="B225" s="5" t="s">
        <v>430</v>
      </c>
      <c r="C225" s="18" t="s">
        <v>788</v>
      </c>
      <c r="D225" s="20" t="s">
        <v>798</v>
      </c>
      <c r="E225" s="5" t="s">
        <v>449</v>
      </c>
      <c r="F225" s="5" t="s">
        <v>753</v>
      </c>
      <c r="G225" s="18" t="s">
        <v>450</v>
      </c>
      <c r="H225" s="27">
        <v>43105</v>
      </c>
      <c r="I225" s="13" t="s">
        <v>581</v>
      </c>
      <c r="J225" s="13">
        <f t="shared" si="12"/>
        <v>2</v>
      </c>
      <c r="K225" s="29">
        <f t="shared" si="10"/>
        <v>0</v>
      </c>
      <c r="L225" s="14">
        <v>2</v>
      </c>
      <c r="M225" s="14">
        <v>2</v>
      </c>
      <c r="N225" s="14">
        <v>2</v>
      </c>
      <c r="O225" s="14">
        <v>2</v>
      </c>
      <c r="P225" s="29">
        <f t="shared" si="11"/>
        <v>0</v>
      </c>
      <c r="Q225" s="5" t="s">
        <v>514</v>
      </c>
      <c r="R225" s="5" t="s">
        <v>816</v>
      </c>
      <c r="T225" s="6"/>
      <c r="U225" s="10">
        <v>43056</v>
      </c>
      <c r="V225" s="10">
        <v>42990</v>
      </c>
      <c r="W225" s="10">
        <v>43054</v>
      </c>
    </row>
    <row r="226" spans="1:23" x14ac:dyDescent="0.25">
      <c r="A226" s="5">
        <v>2017</v>
      </c>
      <c r="B226" s="5" t="s">
        <v>430</v>
      </c>
      <c r="C226" s="18" t="s">
        <v>788</v>
      </c>
      <c r="D226" s="20" t="s">
        <v>798</v>
      </c>
      <c r="E226" s="5" t="s">
        <v>451</v>
      </c>
      <c r="F226" s="5" t="s">
        <v>754</v>
      </c>
      <c r="G226" s="18" t="s">
        <v>452</v>
      </c>
      <c r="H226" s="27">
        <v>43105</v>
      </c>
      <c r="I226" s="13" t="s">
        <v>581</v>
      </c>
      <c r="J226" s="13">
        <f t="shared" si="12"/>
        <v>2</v>
      </c>
      <c r="K226" s="29">
        <f t="shared" si="10"/>
        <v>0</v>
      </c>
      <c r="L226" s="14">
        <v>2</v>
      </c>
      <c r="M226" s="14">
        <v>2</v>
      </c>
      <c r="N226" s="14">
        <v>2</v>
      </c>
      <c r="O226" s="14">
        <v>2</v>
      </c>
      <c r="P226" s="29">
        <f t="shared" si="11"/>
        <v>0</v>
      </c>
      <c r="Q226" s="5" t="s">
        <v>514</v>
      </c>
      <c r="R226" s="5" t="s">
        <v>816</v>
      </c>
      <c r="T226" s="6"/>
      <c r="U226" s="10">
        <v>43056</v>
      </c>
      <c r="V226" s="10">
        <v>42990</v>
      </c>
      <c r="W226" s="10">
        <v>43054</v>
      </c>
    </row>
    <row r="227" spans="1:23" x14ac:dyDescent="0.25">
      <c r="A227" s="5">
        <v>2017</v>
      </c>
      <c r="B227" s="5" t="s">
        <v>430</v>
      </c>
      <c r="C227" s="18" t="s">
        <v>788</v>
      </c>
      <c r="D227" s="20" t="s">
        <v>798</v>
      </c>
      <c r="E227" s="5" t="s">
        <v>453</v>
      </c>
      <c r="F227" s="5" t="s">
        <v>755</v>
      </c>
      <c r="G227" s="18" t="s">
        <v>454</v>
      </c>
      <c r="H227" s="27">
        <v>43105</v>
      </c>
      <c r="I227" s="13" t="s">
        <v>581</v>
      </c>
      <c r="J227" s="13">
        <f t="shared" si="12"/>
        <v>2</v>
      </c>
      <c r="K227" s="29">
        <f t="shared" si="10"/>
        <v>0</v>
      </c>
      <c r="L227" s="14">
        <v>2</v>
      </c>
      <c r="M227" s="14">
        <v>2</v>
      </c>
      <c r="N227" s="14">
        <v>2</v>
      </c>
      <c r="O227" s="14">
        <v>2</v>
      </c>
      <c r="P227" s="29">
        <f t="shared" si="11"/>
        <v>0</v>
      </c>
      <c r="Q227" s="5" t="s">
        <v>514</v>
      </c>
      <c r="R227" s="5" t="s">
        <v>816</v>
      </c>
      <c r="T227" s="6"/>
      <c r="U227" s="10">
        <v>43056</v>
      </c>
      <c r="V227" s="10">
        <v>42990</v>
      </c>
      <c r="W227" s="10">
        <v>43054</v>
      </c>
    </row>
    <row r="228" spans="1:23" hidden="1" x14ac:dyDescent="0.25">
      <c r="I228" s="13" t="s">
        <v>856</v>
      </c>
      <c r="J228" s="13">
        <f t="shared" si="12"/>
        <v>6318</v>
      </c>
      <c r="K228" s="29">
        <f t="shared" si="10"/>
        <v>0</v>
      </c>
      <c r="L228" s="13">
        <f>SUM(L2:L227)</f>
        <v>5321</v>
      </c>
      <c r="M228" s="13">
        <f>SUM(M2:M227)</f>
        <v>6176</v>
      </c>
      <c r="N228" s="13">
        <f>SUM(N2:N227)</f>
        <v>6170</v>
      </c>
      <c r="O228" s="13">
        <f>SUM(O2:O227)</f>
        <v>6318</v>
      </c>
      <c r="P228" s="29">
        <f t="shared" si="11"/>
        <v>-0.18737079496335277</v>
      </c>
      <c r="T228" s="25"/>
    </row>
    <row r="229" spans="1:23" hidden="1" x14ac:dyDescent="0.25">
      <c r="I229" s="13" t="s">
        <v>857</v>
      </c>
      <c r="J229" s="13">
        <f t="shared" si="12"/>
        <v>6318</v>
      </c>
      <c r="K229" s="29">
        <f t="shared" si="10"/>
        <v>0</v>
      </c>
      <c r="L229" s="13">
        <v>5321</v>
      </c>
      <c r="M229" s="13">
        <v>6176</v>
      </c>
      <c r="N229" s="13">
        <v>6170</v>
      </c>
      <c r="O229" s="13">
        <v>6318</v>
      </c>
      <c r="P229" s="29">
        <f t="shared" si="11"/>
        <v>-0.18737079496335277</v>
      </c>
      <c r="T229" s="25"/>
    </row>
  </sheetData>
  <sheetProtection algorithmName="SHA-512" hashValue="BfBaks5b0JPHjzBnfuwoKFQgRvS6iGNG0IP2R46QUmrsaaTMoqF5fraFsgAox381QxH6XSLahQLlH6VDvh5cTA==" saltValue="g++e91Qlp5pmQtAF0lnxQw==" spinCount="100000" sheet="1" objects="1" scenarios="1" formatCells="0" formatColumns="0" formatRows="0" insertColumns="0" insertRows="0" insertHyperlinks="0" sort="0"/>
  <autoFilter ref="A1:W229">
    <filterColumn colId="8">
      <filters>
        <filter val="HIGH"/>
        <filter val="HIGH-FIN"/>
        <filter val="LOW"/>
        <filter val="MED"/>
        <filter val="TBD"/>
      </filters>
    </filterColumn>
  </autoFilter>
  <conditionalFormatting sqref="I1:P1048576">
    <cfRule type="cellIs" dxfId="5" priority="3" operator="equal">
      <formula>"MAX"</formula>
    </cfRule>
    <cfRule type="cellIs" dxfId="4" priority="4" operator="equal">
      <formula>"HIGH"</formula>
    </cfRule>
    <cfRule type="cellIs" dxfId="3" priority="5" operator="equal">
      <formula>"MED"</formula>
    </cfRule>
    <cfRule type="cellIs" dxfId="2" priority="6" operator="equal">
      <formula>"LOW"</formula>
    </cfRule>
  </conditionalFormatting>
  <conditionalFormatting sqref="P1:P1048576">
    <cfRule type="cellIs" dxfId="1" priority="2" operator="lessThan">
      <formula>0.1</formula>
    </cfRule>
  </conditionalFormatting>
  <conditionalFormatting sqref="K1:K1048576">
    <cfRule type="cellIs" dxfId="0" priority="1" operator="lessThan">
      <formula>0.1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1DAF37600E39489A05598B16F22811" ma:contentTypeVersion="0" ma:contentTypeDescription="Create a new document." ma:contentTypeScope="" ma:versionID="79757ab629275b79df3c76b04e95562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693210-F4DF-4328-80CA-1EA73D6E28E6}"/>
</file>

<file path=customXml/itemProps2.xml><?xml version="1.0" encoding="utf-8"?>
<ds:datastoreItem xmlns:ds="http://schemas.openxmlformats.org/officeDocument/2006/customXml" ds:itemID="{F21D1648-6EA1-4EBE-A91F-528D266516CE}"/>
</file>

<file path=customXml/itemProps3.xml><?xml version="1.0" encoding="utf-8"?>
<ds:datastoreItem xmlns:ds="http://schemas.openxmlformats.org/officeDocument/2006/customXml" ds:itemID="{5449E91F-2A47-41A4-9E89-2471BF7A1A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</vt:lpstr>
      <vt:lpstr>Filtered - In Progress only</vt:lpstr>
    </vt:vector>
  </TitlesOfParts>
  <Company>COT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Holberg, Diana (Finance Controller's Office)</dc:creator>
  <cp:lastModifiedBy>Holberg, Diana (Finance Controller's Office)</cp:lastModifiedBy>
  <dcterms:created xsi:type="dcterms:W3CDTF">2017-09-12T21:59:08Z</dcterms:created>
  <dcterms:modified xsi:type="dcterms:W3CDTF">2018-01-19T22:35:23Z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0x010100351DAF37600E39489A05598B16F22811</vt:lpwstr>
  </property>
</Properties>
</file>